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65521" yWindow="65521" windowWidth="12615" windowHeight="12345" activeTab="1"/>
  </bookViews>
  <sheets>
    <sheet name="Карточка" sheetId="1" r:id="rId1"/>
    <sheet name="Ответы" sheetId="2" r:id="rId2"/>
    <sheet name="Итоги" sheetId="3" state="hidden" r:id="rId3"/>
    <sheet name="Регистрация" sheetId="4" state="hidden" r:id="rId4"/>
  </sheets>
  <definedNames>
    <definedName name="_xlfn.BAHTTEXT" hidden="1">#NAME?</definedName>
  </definedNames>
  <calcPr fullCalcOnLoad="1"/>
</workbook>
</file>

<file path=xl/sharedStrings.xml><?xml version="1.0" encoding="utf-8"?>
<sst xmlns="http://schemas.openxmlformats.org/spreadsheetml/2006/main" count="1974" uniqueCount="380">
  <si>
    <t>район</t>
  </si>
  <si>
    <t>школа</t>
  </si>
  <si>
    <t>фамилия</t>
  </si>
  <si>
    <t>имя</t>
  </si>
  <si>
    <t>отчество</t>
  </si>
  <si>
    <t>Чувашское региональное отделение Академии информатизации образования</t>
  </si>
  <si>
    <t>УРОВЕНЬ:</t>
  </si>
  <si>
    <t>ФАМИЛИЯ</t>
  </si>
  <si>
    <t>ИМЯ</t>
  </si>
  <si>
    <t>ОТЧЕСТВО</t>
  </si>
  <si>
    <t>ПОЛ:</t>
  </si>
  <si>
    <t>КЛАСС:</t>
  </si>
  <si>
    <t>ИНСТРУКЦИЯ</t>
  </si>
  <si>
    <t>Это поле служит для ввода текстовых значений</t>
  </si>
  <si>
    <t>Это поле служит для того, чтобы можно было пометить верный ответ.</t>
  </si>
  <si>
    <t>СВЕДЕНИЯ ОБ УЧАСТНИКАХ ИГРЫ И ОТВЕТЫ</t>
  </si>
  <si>
    <t>ОТВЕТЫ</t>
  </si>
  <si>
    <t>класс</t>
  </si>
  <si>
    <t>УЧАСТНИК №:</t>
  </si>
  <si>
    <t>номер</t>
  </si>
  <si>
    <t>пол</t>
  </si>
  <si>
    <t>уровень</t>
  </si>
  <si>
    <t>Это поле содержит вычисляемые значения и заполняется автоматически</t>
  </si>
  <si>
    <t>конкурс</t>
  </si>
  <si>
    <t>Сайт http://www.infoznaika.ru</t>
  </si>
  <si>
    <t>Электронная почта chroaio@infoznaika.ru</t>
  </si>
  <si>
    <t>НОМЕР ДОГОВОРА</t>
  </si>
  <si>
    <t>СВЕДЕНИЯ ОБ ОБРАЗОВАТЕЛЬНОМ УЧЕРЕЖДЕНИИ</t>
  </si>
  <si>
    <t>РАЙОН (ГОРОД)</t>
  </si>
  <si>
    <t>НАЗВАНИЕ ОУ</t>
  </si>
  <si>
    <t>договор</t>
  </si>
  <si>
    <t>QuizID</t>
  </si>
  <si>
    <t xml:space="preserve"> </t>
  </si>
  <si>
    <t>V10</t>
  </si>
  <si>
    <t>V11</t>
  </si>
  <si>
    <t>V12</t>
  </si>
  <si>
    <t>V13</t>
  </si>
  <si>
    <t>V14</t>
  </si>
  <si>
    <t>V15</t>
  </si>
  <si>
    <t>V16</t>
  </si>
  <si>
    <t>V17</t>
  </si>
  <si>
    <t>V18</t>
  </si>
  <si>
    <t>V19</t>
  </si>
  <si>
    <t>V20</t>
  </si>
  <si>
    <t>СВЕДЕНИЯ О КООРДИНАТОРЕ</t>
  </si>
  <si>
    <t>оценка по информатике</t>
  </si>
  <si>
    <t>домашний компьютер</t>
  </si>
  <si>
    <t>оценка</t>
  </si>
  <si>
    <t>компьютер</t>
  </si>
  <si>
    <t>Если загрузка ответов произошла успешно, то в личном кабинете должны появиться списки участников игры</t>
  </si>
  <si>
    <t>Оценка по информатике соответствует последней оценке за четверть или полугодие.</t>
  </si>
  <si>
    <t>Если вы не знаете оценку участника по информатике или наличие у него домашнего компьютера оставьте поле пустым.</t>
  </si>
  <si>
    <t>Оставив свои пожелания организаторам конкурса, вы поможете совершенствованию содержания задач и технологии проведения конкурса</t>
  </si>
  <si>
    <t>Ответы учеников вводятся на следующем листе книги переключится на него можно в левом нижнем углу вкладка "Ответы"</t>
  </si>
  <si>
    <t>указывайте так, как хотите, чтобы было напечатано в сертификатах</t>
  </si>
  <si>
    <t>V21</t>
  </si>
  <si>
    <t>V22</t>
  </si>
  <si>
    <t>V23</t>
  </si>
  <si>
    <t>V24</t>
  </si>
  <si>
    <t>V25</t>
  </si>
  <si>
    <t>V26</t>
  </si>
  <si>
    <t>V27</t>
  </si>
  <si>
    <t>V28</t>
  </si>
  <si>
    <t>V29</t>
  </si>
  <si>
    <t>V30</t>
  </si>
  <si>
    <t>V31</t>
  </si>
  <si>
    <t>V32</t>
  </si>
  <si>
    <t>V33</t>
  </si>
  <si>
    <t>V34</t>
  </si>
  <si>
    <t>V35</t>
  </si>
  <si>
    <t>V36</t>
  </si>
  <si>
    <t>V37</t>
  </si>
  <si>
    <t>V38</t>
  </si>
  <si>
    <t>V39</t>
  </si>
  <si>
    <t>V40</t>
  </si>
  <si>
    <t>V41</t>
  </si>
  <si>
    <t>V42</t>
  </si>
  <si>
    <t>V43</t>
  </si>
  <si>
    <t>V44</t>
  </si>
  <si>
    <t>V45</t>
  </si>
  <si>
    <t>V46</t>
  </si>
  <si>
    <t>V47</t>
  </si>
  <si>
    <t>V48</t>
  </si>
  <si>
    <t>V49</t>
  </si>
  <si>
    <t>V50</t>
  </si>
  <si>
    <t>V51</t>
  </si>
  <si>
    <t>V52</t>
  </si>
  <si>
    <t>V53</t>
  </si>
  <si>
    <t>V54</t>
  </si>
  <si>
    <t>V55</t>
  </si>
  <si>
    <t>V56</t>
  </si>
  <si>
    <t>V57</t>
  </si>
  <si>
    <t>V58</t>
  </si>
  <si>
    <t>V59</t>
  </si>
  <si>
    <t>V60</t>
  </si>
  <si>
    <t>V61</t>
  </si>
  <si>
    <t>V62</t>
  </si>
  <si>
    <t>V63</t>
  </si>
  <si>
    <t>V64</t>
  </si>
  <si>
    <t>V65</t>
  </si>
  <si>
    <t>V66</t>
  </si>
  <si>
    <t>V67</t>
  </si>
  <si>
    <t>V68</t>
  </si>
  <si>
    <t>V69</t>
  </si>
  <si>
    <t>V70</t>
  </si>
  <si>
    <t>V71</t>
  </si>
  <si>
    <t>V72</t>
  </si>
  <si>
    <t>V73</t>
  </si>
  <si>
    <t>V74</t>
  </si>
  <si>
    <t>V75</t>
  </si>
  <si>
    <t>V76</t>
  </si>
  <si>
    <t>V77</t>
  </si>
  <si>
    <t>V78</t>
  </si>
  <si>
    <t>V79</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</si>
  <si>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</si>
  <si>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</si>
  <si>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</si>
  <si>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</si>
  <si>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</si>
  <si>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</si>
  <si>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</si>
  <si>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</si>
  <si>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</si>
  <si>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</si>
  <si>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</si>
  <si>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</si>
  <si>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</si>
  <si>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</si>
  <si>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</si>
  <si>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</si>
  <si>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</si>
  <si>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</si>
  <si>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</si>
  <si>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</si>
  <si>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</si>
  <si>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</si>
  <si>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</si>
  <si>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</si>
  <si>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</si>
  <si>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V154</t>
  </si>
  <si>
    <t>V155</t>
  </si>
  <si>
    <t>V156</t>
  </si>
  <si>
    <t>V157</t>
  </si>
  <si>
    <t>V158</t>
  </si>
  <si>
    <t>V159</t>
  </si>
  <si>
    <t>V160</t>
  </si>
  <si>
    <t>V161</t>
  </si>
  <si>
    <t>V162</t>
  </si>
  <si>
    <t>V163</t>
  </si>
  <si>
    <t>СПАСИБО!</t>
  </si>
  <si>
    <t>V1</t>
  </si>
  <si>
    <t>V2</t>
  </si>
  <si>
    <t>V3</t>
  </si>
  <si>
    <t>V4</t>
  </si>
  <si>
    <t>V5</t>
  </si>
  <si>
    <t>V6</t>
  </si>
  <si>
    <t>V7</t>
  </si>
  <si>
    <t>V8</t>
  </si>
  <si>
    <t>V9</t>
  </si>
  <si>
    <t>На главной странице сайта есть ролик о заполнении бланка, станет совсем тяжело и не понятно посмотрите его</t>
  </si>
  <si>
    <t>Если у ученика нет отчества, то введите пробел</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</si>
  <si>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</si>
  <si>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</si>
  <si>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</si>
  <si>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</si>
  <si>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</si>
  <si>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</si>
  <si>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</si>
  <si>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</si>
  <si>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</si>
  <si>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</si>
  <si>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</si>
  <si>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</si>
  <si>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</si>
  <si>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</si>
  <si>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</si>
  <si>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</si>
  <si>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</si>
  <si>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</si>
  <si>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</si>
  <si>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</si>
  <si>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</si>
  <si>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</si>
  <si>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</si>
  <si>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</si>
  <si>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</si>
  <si>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</si>
  <si>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</si>
  <si>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</si>
  <si>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</si>
  <si>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</si>
  <si>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V164</t>
  </si>
  <si>
    <t>V165</t>
  </si>
  <si>
    <t>V166</t>
  </si>
  <si>
    <t>V167</t>
  </si>
  <si>
    <t>V168</t>
  </si>
  <si>
    <t>V169</t>
  </si>
  <si>
    <t>V170</t>
  </si>
  <si>
    <t>V171</t>
  </si>
  <si>
    <t>V172</t>
  </si>
  <si>
    <t>V173</t>
  </si>
  <si>
    <t>V174</t>
  </si>
  <si>
    <t>V175</t>
  </si>
  <si>
    <t>V176</t>
  </si>
  <si>
    <t>Номер договора можно посмотреть в вашем личном кабинете. Номер договора содержит только цифры, никаких других символов (точек и т.д.) не допускается!</t>
  </si>
  <si>
    <t>Результаты нужно загрузить в личном кабинете (Шаг 3, пункт «Отправка ответов»). Дублировать отправку результатов по электронной почте не нужно!</t>
  </si>
  <si>
    <t>Если вы правильно ввели данные ученика, то в зеленом квадратике должен появиться его номер по списку</t>
  </si>
  <si>
    <t>Если списки участников не появились и возникают сообщения об ошибках заполнения бланка, то проверьте правильность заполнения БЛАНКА , принудительно сохраните его в формате Excel 97-2003 и повторите загрузку. Если после всех ваших действий списки, тем не менее, не появились, отошлите файл  БЛАНКА СБОРА ОТВЕТОВ в оргкомитет по адресу chroaio@infoznaika.ru, в письме обязательно укажите свой номер договора,  ФИО, и какого рода ошибки  возникали при загрузке, а  также свои действия по их устранению</t>
  </si>
  <si>
    <t>Если вы являетесь организатором для нескольких школ, то на каждую школу заполните отдельный файл (Например blank_sbora_otvetov_01.xls, blank_sbora_otvetov_02.xls и т.д.), указав соответствующие район и название школы. Будьте внимательны эти названия будут на сертификатах и дипломах! Загрузите файлы друг за другом на сайт www.infoznaika.ru.</t>
  </si>
  <si>
    <t>Если у вас больше 100 участников или вы проводите игру для нескольких школ, то просто создайте копию этого файла (Например blank_sbora_otvetov_01.xls, blank_sbora_otvetov_02.xls и т.д.) продолжите набор и загрузите все файлы на сайт www.infoznaika.ru</t>
  </si>
  <si>
    <t>Не удаляйте и не добавляйте строки, столбцы и листы. Не копируйте ответы и данные одного ученика в карточку другого</t>
  </si>
  <si>
    <t>Пользуйтесь программой Microsoft  Excel. Сохраняйте данный файл  только в формате Книга Excel 97-2003. Файл изначально создан в этом формате и менять его на другой не нужно.</t>
  </si>
  <si>
    <t>ИНТЕЛЛЕКТУАЛЬНАЯ ИГРА-КОНКУРС «ИНФОЗНАЙКА» - 2013</t>
  </si>
  <si>
    <t>Укажите наиболее важные на ваш взгляд педагогические условия эффективности дистанционного конкурса (опишите в свободном поле дополнительно свой принцип, который также считаете важным)</t>
  </si>
  <si>
    <t>13. достаточный уровень информационной компетентности учителей;</t>
  </si>
  <si>
    <t xml:space="preserve">14. подготовка школьников к участию в конкурсе; </t>
  </si>
  <si>
    <t>15. наличие специализированной информационной системы;</t>
  </si>
  <si>
    <t xml:space="preserve">16. создание мотивации участия в конкурсе. </t>
  </si>
  <si>
    <t>18.повышение у школьников мотивации изучения информатики</t>
  </si>
  <si>
    <t xml:space="preserve">19. повышение уровня сформированности универсальных учебных действий (личностные, регулятивные, познавательные, коммуникативные); </t>
  </si>
  <si>
    <t>21. Мотивация к участию в конкурсе.</t>
  </si>
  <si>
    <t>22. Подготовка (тренировка ) к участию в конкурсе</t>
  </si>
  <si>
    <t>23. Уяснение регламента конкурса, критериев оценки работ</t>
  </si>
  <si>
    <t>24. Решение конкурсных задач</t>
  </si>
  <si>
    <t>25. Отправка решений</t>
  </si>
  <si>
    <t>26. Получение результатов и анализ решаемости заданий</t>
  </si>
  <si>
    <t>27. Разбор трудных задач</t>
  </si>
  <si>
    <t>Личностные</t>
  </si>
  <si>
    <t>Регулятивные</t>
  </si>
  <si>
    <t>Познавательные</t>
  </si>
  <si>
    <t>Общеучебные УУД:</t>
  </si>
  <si>
    <t>Логические УУД:</t>
  </si>
  <si>
    <t xml:space="preserve">Постановка и решение проблемы: </t>
  </si>
  <si>
    <t>Коммуникативные</t>
  </si>
  <si>
    <t xml:space="preserve">   </t>
  </si>
  <si>
    <t>УЧАСТ</t>
  </si>
  <si>
    <t>ОСТ</t>
  </si>
  <si>
    <t>29. самоопределение</t>
  </si>
  <si>
    <t>30. смыслообразование</t>
  </si>
  <si>
    <t>31. нравственно-этическое оценивание усваиваемого содержания</t>
  </si>
  <si>
    <t>32. целеполагание</t>
  </si>
  <si>
    <t>33. планирование</t>
  </si>
  <si>
    <t>34. прогнозирование</t>
  </si>
  <si>
    <t>6. Укажите свой вариант</t>
  </si>
  <si>
    <t>12. Укажите свой вариант</t>
  </si>
  <si>
    <t>17. Укажите свой вариант</t>
  </si>
  <si>
    <t>20. Укажите свой вариант</t>
  </si>
  <si>
    <t>35. контроль</t>
  </si>
  <si>
    <t>36. коррекция</t>
  </si>
  <si>
    <t>37. оценка</t>
  </si>
  <si>
    <t>38. волевая саморегуляция</t>
  </si>
  <si>
    <t>39. самостоятельное выделение и формулирование познавательной цели</t>
  </si>
  <si>
    <t>40. поиск и выделение необходимой информации</t>
  </si>
  <si>
    <t>41. моделирование, преобразование модели</t>
  </si>
  <si>
    <t>42. структурирование знаний</t>
  </si>
  <si>
    <t>43. осознанное и произвольное построение речевого высказывания</t>
  </si>
  <si>
    <t>44. выбор наиболее эффективных способов решения задач в зависимости от конкретных условий</t>
  </si>
  <si>
    <t>45. рефлексия способов и условий действия, контроль  и  оценка  процесса  и  результатов деятельности</t>
  </si>
  <si>
    <t>46. смысловое чтение как осмысление цели чтения и выбор вида чтения в зависимости от цели</t>
  </si>
  <si>
    <t>47. извлечение необходимой информации из прослушанных текстов различных жанров</t>
  </si>
  <si>
    <t>48. определение основной и второстепенной информации</t>
  </si>
  <si>
    <t>49. свободная ориентация и восприятие текстов художественного, научного, публицистического и официально-делового стилей</t>
  </si>
  <si>
    <t>50 понимание и адекватная оценка языка средств массовой информации</t>
  </si>
  <si>
    <t>51. постановка и формулирование проблемы</t>
  </si>
  <si>
    <t>52. самостоятельное создание алгоритмов деятельности при решении проблем творческого и поискового характера</t>
  </si>
  <si>
    <t>53. анализ объектов с целью выделения признаков (существенных, несущественных)</t>
  </si>
  <si>
    <t>54 синтез как составление целого из частей, в том числе самостоятельно достраивая, восполняя  недостающие компоненты</t>
  </si>
  <si>
    <t>55. обобщение, аналогия, сравнение, сериация, классификация</t>
  </si>
  <si>
    <t>57. установление причинно-следственных связей</t>
  </si>
  <si>
    <t>58. построение логической цепи рассуждений</t>
  </si>
  <si>
    <t>59. доказательство</t>
  </si>
  <si>
    <t>60. выдвижение гипотез и их обоснование</t>
  </si>
  <si>
    <t>61. формулирование проблемы</t>
  </si>
  <si>
    <t>62. самостоятельное создание способов решения проблем творческого и поискового характера.</t>
  </si>
  <si>
    <t>63. планирование учебного сотрудничества с учителем и сверстниками</t>
  </si>
  <si>
    <t>64. постановка вопросов</t>
  </si>
  <si>
    <t>65. разрешение конфликтов</t>
  </si>
  <si>
    <t>66. управление поведением партнера</t>
  </si>
  <si>
    <t>67. умение с достаточной полнотой и точностью выражать свои мысли</t>
  </si>
  <si>
    <t>68. владение монологической и диалогической формами речи</t>
  </si>
  <si>
    <t>69. широкие познавательные мотивы (ориентация на овладение новыми знаниями – фактами, явлениями, закономерностями),</t>
  </si>
  <si>
    <t>70. учебно-познавательные мотивы (ориентация на усвоение способов добывания знаний, приемов самостоятельного приобретения знаний)</t>
  </si>
  <si>
    <t>71. мотивы самообразования (ориентация на приобретение дополнительных знаний, и затем на построение специальной программы самосовершенствования)</t>
  </si>
  <si>
    <t>72. широкие социальные (долг и ответственность; понимание социальной значимости учения)</t>
  </si>
  <si>
    <t>73. узкие социальные или позиционные мотивы (стремление занять определенную позицию в отношениях с окружающими, получить их одобрение)</t>
  </si>
  <si>
    <t>74. мотивы социального сотрудничества (ориентация на разные способы взаимодействия с другими людьми)</t>
  </si>
  <si>
    <t>75. внутренняя мотивация</t>
  </si>
  <si>
    <t>76. мотивация достижения успеха</t>
  </si>
  <si>
    <t>77. Какие тенденции в образовании отражает дистанционные конкурсы?</t>
  </si>
  <si>
    <t>78. В чем дидактический потенциал дистанционных конкурсов?</t>
  </si>
  <si>
    <t>79. Почему на ваш взгляд происходит формирование универсальных учебных действий в дистанционных конкурсах?</t>
  </si>
  <si>
    <t>56. подведение под понятие, выведение следствий</t>
  </si>
  <si>
    <t>2. Воспитательная функция конкурса, состоящая в том, что в конкурсной деятельности формируются нравственные и этические нормы поведения в информационном обществе, система взглядов на мир, которым управляет информация, способность следовать нормам поведения в инфосреде, исполнять принятые в ней законы.</t>
  </si>
  <si>
    <t xml:space="preserve">1. Образовательная функция , состоящая в том, что конкурс, направленный на формирование информационной культуры учащейся молодёжи, опыта творческой деятельности, стимулирует самообучение, позитивный интерес к новым знаниям. </t>
  </si>
  <si>
    <t xml:space="preserve">3. Представительская функция, состоящая в  определении престижа школы, города, области, республики и т.д. </t>
  </si>
  <si>
    <t>4. Коммуникативная функция  конкурса, проявляющаяся в организации общения между его субъектами.</t>
  </si>
  <si>
    <t xml:space="preserve">5. Контролирующая функция,  позволяющая подвести итог и систематизировать проделанную работу,  судить  о  качестве  и  являться  показателем   всего  учебно-воспитательного процесса в школе,  использовать результаты олимпиад для сравнительной оценки деятельности как учащихся, так и учителей. </t>
  </si>
  <si>
    <t>7. Содержательный принцип,  заключающийся в том, что содержание задач дистанционного конкурса по информатике должно опираться на Стандарты образования по информатике и отражать современные тенденции в области развития информатики и ИКТ, а система задач дистанционного конкурса по информатике должна включать задания разных уровней сложности: доступных для решения с опорой на знания в пределах стандарта школьного образования по информатике и повышенной сложности.</t>
  </si>
  <si>
    <t>8. Организационный принцип, указывающий на необходимость достаточного уровня информационной компетентности учителей, соответствующего современным требованиям к профессиональной компетентности учителя и организации интерактивного взаимодействия участников с организаторами конкурса и друг с другом.</t>
  </si>
  <si>
    <t>9. Мотивационный принцип, предусматривающий поощрение всех участников конкурса, в соответствии с их результатом; формирование портфолио ученика и учителя; а также использование соревновательного характера конкурса для активизации познавательной активности учащихся и усиления интереса к учебному предмету.</t>
  </si>
  <si>
    <t>10. Принцип автоматизации, определяющий необходимость доступности и понятности интерфейса для организации взаимодействия с участниками конкурса и индивидуализации взаимодействия учителя с организаторами конкурса, автоматизация процессов учета и контроля в процессе организации и проведения дистанционных конкурсов по информатике, в том числе  и использование достижений в области ИКТ для совершенствования процессов автоматизации (интеллектуальные информационные агенты и т.д.).</t>
  </si>
  <si>
    <t>ПОЖЕЛАНИЯ И РЕКОМЕНДАЦИИ ОРГАНИЗАТОРАМ КОНКУРСА
Нам важно знать Ваше мнение!</t>
  </si>
  <si>
    <t xml:space="preserve">В связи с тем, что в этом году конкурс стал международным, мы пересматриваем функции, условия и принципы организации конкурса. Будем признательны, если вы поможете нам в этом.
Также мы планируем, определить по каждому участнику конкурса уровень сформированности универсальных учебных действий и каждый учитель, заполнивший анкету, получит их для своих учеников дополнительно  к результатам конкурса.
</t>
  </si>
  <si>
    <t>Оцените уровень сформированности универсальных учебных действий своих учеников по 10 бальной шкале (чем больше, тем выше уровень) среди тех, кто участвует в дистанционных конкурсах (УЧАСТ)  и тех, кто не принимает в них участие (ОСТ). Если данное действие не формируется, то оставьте поле пустым.</t>
  </si>
  <si>
    <t>Оцените уровень и структуру мотивации своих учеников по 10 бальной шкале (чем больше, тем выше уровень) среди тех, кто участвует в дистанционных конкурсах (УЧАСТ) и тех, кто не принимает в них участие (ОСТ).</t>
  </si>
  <si>
    <t>Укажите несколько наиболее важных на ваш взгляд функций дистанционных конкурсов, но не более трех (опишите в свободном поле дополнительно свою функцию, которую также считаете важной)</t>
  </si>
  <si>
    <t>Укажите несколько наиболее важных на ваш взгляд принципов организации и проведения дистанционных конкурсов, но не более трех (опишите в свободном поле дополнительно свой принцип, который также считаете важным)</t>
  </si>
  <si>
    <t>Укажите наиболее важный на ваш взгляд критерий эффективности дистанционного конкурса, только один (опишите в свободном поле дополнительно свой критерий, который также считаете важным)</t>
  </si>
  <si>
    <t>Укажите несколько наиболее важных на ваш взгляд этапов  дистанционного конкурса, но не более четырех (опишите в свободном поле дополнительно свой этап, который также считаете важным)</t>
  </si>
  <si>
    <t>11. Принцип лонгитюдного мониторинга, положенный в основу системы лонгитюдного отслеживания результатов участия ученика в дистанционных конкурсах по информатике, персонализация данных ученика об успешном усвоении учебной программы по видам универсальных учебных действий для начальной школы и по кодификаторам единого государственного экзамена для старшей школы. Этот принцип помогает обобщать и анализировать результаты конкурса по множеству показателей в разрезе школы, регионов и страны.</t>
  </si>
  <si>
    <t>28. Укажите свой вариант</t>
  </si>
  <si>
    <t>ЯНАО, МО город Ноябрьск</t>
  </si>
  <si>
    <t>МБОУ СОШ №8</t>
  </si>
  <si>
    <t>X</t>
  </si>
  <si>
    <t>есть</t>
  </si>
  <si>
    <t>Пропедевтический (5-7 классы)</t>
  </si>
  <si>
    <t>мужской</t>
  </si>
  <si>
    <t>Мандажи</t>
  </si>
  <si>
    <t>Петр</t>
  </si>
  <si>
    <t>Фёдорович</t>
  </si>
  <si>
    <t>Осипенко</t>
  </si>
  <si>
    <t>Алексей</t>
  </si>
  <si>
    <t>Алексеевич</t>
  </si>
  <si>
    <t>женский</t>
  </si>
  <si>
    <t>Райская</t>
  </si>
  <si>
    <t>Надежда</t>
  </si>
  <si>
    <t>Сергеевна</t>
  </si>
  <si>
    <t>Худайгулова</t>
  </si>
  <si>
    <t>Валерия</t>
  </si>
  <si>
    <t>Ильдаровна</t>
  </si>
  <si>
    <t>Феоктистов</t>
  </si>
  <si>
    <t>Кирилл</t>
  </si>
  <si>
    <t>Вячеславович</t>
  </si>
  <si>
    <t>Михайлова</t>
  </si>
  <si>
    <t>Анастасия</t>
  </si>
  <si>
    <t>Александровна</t>
  </si>
  <si>
    <t>Основной (8-9 классы)</t>
  </si>
  <si>
    <t>Рахматуллин</t>
  </si>
  <si>
    <t>Шамиль</t>
  </si>
  <si>
    <t>Дамирович</t>
  </si>
  <si>
    <t>Дмитриева</t>
  </si>
  <si>
    <t>Полина</t>
  </si>
  <si>
    <t>Игоревна</t>
  </si>
  <si>
    <t>Шведов</t>
  </si>
  <si>
    <t>Александр</t>
  </si>
  <si>
    <t>Александрович</t>
  </si>
  <si>
    <t>Щербинина</t>
  </si>
  <si>
    <t>Дарья</t>
  </si>
  <si>
    <t>Дмитриевна</t>
  </si>
  <si>
    <t>Мартышова</t>
  </si>
  <si>
    <t>Савекина</t>
  </si>
  <si>
    <t>Ирина</t>
  </si>
  <si>
    <t>Николаевна</t>
  </si>
  <si>
    <t>Кононов</t>
  </si>
  <si>
    <t>Иван</t>
  </si>
  <si>
    <t>Силуянова</t>
  </si>
  <si>
    <t>Юлия</t>
  </si>
  <si>
    <t>Станиславовна</t>
  </si>
  <si>
    <t>Кутузов</t>
  </si>
  <si>
    <t>Владимир</t>
  </si>
  <si>
    <t>Руденко</t>
  </si>
  <si>
    <t>Екатерина</t>
  </si>
  <si>
    <t>Вадимовна</t>
  </si>
  <si>
    <t>Чижиков</t>
  </si>
  <si>
    <t>Сергеевич</t>
  </si>
  <si>
    <t>Антонов</t>
  </si>
  <si>
    <t>Антон</t>
  </si>
  <si>
    <t>Евгеньевич</t>
  </si>
  <si>
    <t>Никитин</t>
  </si>
  <si>
    <t>Дмитрий</t>
  </si>
  <si>
    <t>Эдуардович</t>
  </si>
  <si>
    <t>Храпченкова</t>
  </si>
  <si>
    <t>Анна</t>
  </si>
  <si>
    <t>Хасаншина</t>
  </si>
  <si>
    <t>Аделина</t>
  </si>
  <si>
    <t>Азатовна</t>
  </si>
  <si>
    <t>Василенко</t>
  </si>
  <si>
    <t>Виктория</t>
  </si>
  <si>
    <t>Тазетдинов</t>
  </si>
  <si>
    <t>Руслан</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</si>
</sst>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4">
    <font>
      <sz val="10"/>
      <name val="Arial Cyr"/>
      <family val="0"/>
    </font>
    <font>
      <sz val="8"/>
      <name val="Arial Cyr"/>
      <family val="0"/>
    </font>
    <font>
      <b/>
      <sz val="10"/>
      <name val="Arial Cyr"/>
      <family val="0"/>
    </font>
    <font>
      <u val="single"/>
      <sz val="10"/>
      <color indexed="12"/>
      <name val="Arial Cyr"/>
      <family val="0"/>
    </font>
    <font>
      <u val="single"/>
      <sz val="10"/>
      <color indexed="36"/>
      <name val="Arial Cyr"/>
      <family val="0"/>
    </font>
    <font>
      <b/>
      <i/>
      <sz val="10"/>
      <name val="Arial Cyr"/>
      <family val="0"/>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Arial Cyr"/>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43"/>
        <bgColor indexed="64"/>
      </patternFill>
    </fill>
    <fill>
      <patternFill patternType="solid">
        <fgColor rgb="FFFFC000"/>
        <bgColor indexed="64"/>
      </patternFill>
    </fill>
    <fill>
      <patternFill patternType="solid">
        <fgColor rgb="FF00B0F0"/>
        <bgColor indexed="64"/>
      </patternFill>
    </fill>
    <fill>
      <patternFill patternType="solid">
        <fgColor rgb="FFCCFFFF"/>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34">
    <xf numFmtId="0" fontId="0" fillId="0" borderId="0" xfId="0" applyAlignment="1">
      <alignment/>
    </xf>
    <xf numFmtId="0" fontId="0" fillId="0" borderId="0" xfId="0" applyFill="1" applyBorder="1" applyAlignment="1">
      <alignment/>
    </xf>
    <xf numFmtId="0" fontId="0" fillId="33" borderId="0" xfId="0" applyFill="1" applyBorder="1" applyAlignment="1">
      <alignment/>
    </xf>
    <xf numFmtId="0" fontId="0" fillId="33" borderId="0" xfId="0" applyFill="1" applyAlignment="1">
      <alignment/>
    </xf>
    <xf numFmtId="0" fontId="0" fillId="33" borderId="0" xfId="0" applyFill="1" applyBorder="1" applyAlignment="1">
      <alignment vertical="center" textRotation="90"/>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vertical="center" textRotation="90"/>
    </xf>
    <xf numFmtId="0" fontId="0" fillId="33" borderId="14" xfId="0" applyFill="1" applyBorder="1" applyAlignment="1">
      <alignment/>
    </xf>
    <xf numFmtId="0" fontId="0" fillId="33" borderId="15" xfId="0" applyFill="1" applyBorder="1" applyAlignment="1">
      <alignment vertical="center" textRotation="90"/>
    </xf>
    <xf numFmtId="0" fontId="0" fillId="33" borderId="16" xfId="0" applyFill="1" applyBorder="1" applyAlignment="1">
      <alignment/>
    </xf>
    <xf numFmtId="0" fontId="0" fillId="33" borderId="17" xfId="0" applyFill="1" applyBorder="1" applyAlignment="1">
      <alignment/>
    </xf>
    <xf numFmtId="0" fontId="0" fillId="34" borderId="18" xfId="0"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0" fontId="0" fillId="35" borderId="18" xfId="0" applyFill="1" applyBorder="1" applyAlignment="1">
      <alignment/>
    </xf>
    <xf numFmtId="0" fontId="0" fillId="33" borderId="10" xfId="0" applyFill="1" applyBorder="1" applyAlignment="1">
      <alignment vertical="center" textRotation="90"/>
    </xf>
    <xf numFmtId="0" fontId="0" fillId="36" borderId="0" xfId="0" applyFill="1" applyBorder="1" applyAlignment="1">
      <alignment/>
    </xf>
    <xf numFmtId="0" fontId="0" fillId="36" borderId="0" xfId="0" applyFill="1" applyAlignment="1">
      <alignment/>
    </xf>
    <xf numFmtId="0" fontId="0" fillId="36" borderId="10" xfId="0" applyFill="1" applyBorder="1" applyAlignment="1">
      <alignment/>
    </xf>
    <xf numFmtId="0" fontId="0" fillId="36" borderId="11" xfId="0"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36" borderId="14"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2" fillId="33" borderId="16" xfId="0" applyFont="1" applyFill="1" applyBorder="1" applyAlignment="1">
      <alignment/>
    </xf>
    <xf numFmtId="0" fontId="2" fillId="36" borderId="11" xfId="0" applyFont="1" applyFill="1" applyBorder="1" applyAlignment="1">
      <alignment/>
    </xf>
    <xf numFmtId="0" fontId="2" fillId="33" borderId="18" xfId="0" applyFont="1" applyFill="1" applyBorder="1" applyAlignment="1">
      <alignment/>
    </xf>
    <xf numFmtId="0" fontId="0" fillId="34" borderId="18" xfId="0" applyFill="1" applyBorder="1" applyAlignment="1" applyProtection="1">
      <alignment/>
      <protection locked="0"/>
    </xf>
    <xf numFmtId="0" fontId="3" fillId="33" borderId="0" xfId="42" applyFill="1" applyBorder="1" applyAlignment="1" applyProtection="1">
      <alignment/>
      <protection/>
    </xf>
    <xf numFmtId="0" fontId="2" fillId="33" borderId="0" xfId="0" applyFont="1" applyFill="1" applyBorder="1" applyAlignment="1">
      <alignment horizontal="center"/>
    </xf>
    <xf numFmtId="0" fontId="2" fillId="34" borderId="18" xfId="0" applyFont="1" applyFill="1" applyBorder="1" applyAlignment="1" applyProtection="1">
      <alignment/>
      <protection locked="0"/>
    </xf>
    <xf numFmtId="0" fontId="0" fillId="36" borderId="0" xfId="0" applyFill="1" applyBorder="1" applyAlignment="1">
      <alignment horizontal="left" vertical="top" wrapText="1"/>
    </xf>
    <xf numFmtId="0" fontId="2" fillId="33" borderId="11" xfId="0" applyFont="1" applyFill="1" applyBorder="1" applyAlignment="1">
      <alignment/>
    </xf>
    <xf numFmtId="0" fontId="2" fillId="33" borderId="0" xfId="0" applyFont="1" applyFill="1" applyBorder="1" applyAlignment="1">
      <alignment/>
    </xf>
    <xf numFmtId="0" fontId="2" fillId="33" borderId="16" xfId="0" applyFont="1" applyFill="1" applyBorder="1" applyAlignment="1">
      <alignment/>
    </xf>
    <xf numFmtId="0" fontId="2" fillId="33" borderId="10"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0" fillId="33" borderId="13" xfId="0" applyFill="1" applyBorder="1" applyAlignment="1">
      <alignment/>
    </xf>
    <xf numFmtId="0" fontId="0" fillId="33" borderId="15" xfId="0" applyFill="1" applyBorder="1" applyAlignment="1">
      <alignment/>
    </xf>
    <xf numFmtId="0" fontId="0" fillId="0" borderId="0" xfId="0" applyNumberFormat="1" applyFill="1" applyBorder="1" applyAlignment="1" applyProtection="1">
      <alignment vertical="top"/>
      <protection/>
    </xf>
    <xf numFmtId="0" fontId="0" fillId="0" borderId="0" xfId="0" applyAlignment="1" quotePrefix="1">
      <alignment/>
    </xf>
    <xf numFmtId="0" fontId="0" fillId="36" borderId="0" xfId="0" applyFill="1" applyBorder="1" applyAlignment="1">
      <alignment wrapText="1"/>
    </xf>
    <xf numFmtId="0" fontId="0" fillId="37" borderId="18" xfId="0" applyFill="1" applyBorder="1" applyAlignment="1">
      <alignment/>
    </xf>
    <xf numFmtId="0" fontId="0" fillId="36" borderId="0" xfId="0" applyFill="1" applyBorder="1" applyAlignment="1">
      <alignment vertical="center" wrapText="1"/>
    </xf>
    <xf numFmtId="0" fontId="0" fillId="0" borderId="0" xfId="0" applyAlignment="1">
      <alignment/>
    </xf>
    <xf numFmtId="0" fontId="0" fillId="0" borderId="0" xfId="0" applyAlignment="1">
      <alignment horizontal="center"/>
    </xf>
    <xf numFmtId="0" fontId="2" fillId="33" borderId="18" xfId="0" applyFont="1" applyFill="1" applyBorder="1" applyAlignment="1">
      <alignment/>
    </xf>
    <xf numFmtId="0" fontId="6" fillId="33" borderId="0" xfId="0" applyFont="1" applyFill="1" applyBorder="1" applyAlignment="1">
      <alignment/>
    </xf>
    <xf numFmtId="0" fontId="0" fillId="33" borderId="19" xfId="0" applyFill="1" applyBorder="1" applyAlignment="1">
      <alignment/>
    </xf>
    <xf numFmtId="0" fontId="2" fillId="33" borderId="18" xfId="0" applyFont="1" applyFill="1" applyBorder="1" applyAlignment="1">
      <alignment horizontal="center" vertical="center"/>
    </xf>
    <xf numFmtId="0" fontId="2" fillId="38" borderId="0" xfId="0" applyFont="1" applyFill="1" applyBorder="1" applyAlignment="1">
      <alignment horizontal="center"/>
    </xf>
    <xf numFmtId="0" fontId="0" fillId="33" borderId="11" xfId="0" applyFill="1" applyBorder="1" applyAlignment="1">
      <alignment horizontal="center"/>
    </xf>
    <xf numFmtId="0" fontId="2" fillId="33" borderId="20" xfId="0" applyFont="1" applyFill="1" applyBorder="1" applyAlignment="1">
      <alignment horizontal="left" wrapText="1"/>
    </xf>
    <xf numFmtId="0" fontId="2" fillId="33" borderId="21" xfId="0" applyFont="1" applyFill="1" applyBorder="1" applyAlignment="1">
      <alignment horizontal="left" wrapText="1"/>
    </xf>
    <xf numFmtId="0" fontId="2" fillId="39" borderId="16" xfId="0" applyFont="1" applyFill="1" applyBorder="1" applyAlignment="1">
      <alignment wrapText="1"/>
    </xf>
    <xf numFmtId="0" fontId="2" fillId="40" borderId="22" xfId="0"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2" fillId="40" borderId="22" xfId="0" applyFont="1" applyFill="1" applyBorder="1" applyAlignment="1" applyProtection="1">
      <alignment horizontal="left" vertical="top"/>
      <protection locked="0"/>
    </xf>
    <xf numFmtId="0" fontId="2" fillId="40" borderId="20" xfId="0" applyFont="1" applyFill="1" applyBorder="1" applyAlignment="1" applyProtection="1">
      <alignment horizontal="left" vertical="top"/>
      <protection locked="0"/>
    </xf>
    <xf numFmtId="0" fontId="2" fillId="40" borderId="21" xfId="0" applyFont="1" applyFill="1" applyBorder="1" applyAlignment="1" applyProtection="1">
      <alignment horizontal="left" vertical="top"/>
      <protection locked="0"/>
    </xf>
    <xf numFmtId="0" fontId="2" fillId="41" borderId="20" xfId="0" applyFont="1" applyFill="1" applyBorder="1" applyAlignment="1">
      <alignment horizontal="left" wrapText="1"/>
    </xf>
    <xf numFmtId="0" fontId="2" fillId="41" borderId="21" xfId="0" applyFont="1" applyFill="1" applyBorder="1" applyAlignment="1">
      <alignment horizontal="left" wrapText="1"/>
    </xf>
    <xf numFmtId="49" fontId="2" fillId="19" borderId="22" xfId="0" applyNumberFormat="1" applyFont="1" applyFill="1" applyBorder="1" applyAlignment="1" applyProtection="1">
      <alignment horizontal="left" vertical="center" wrapText="1"/>
      <protection locked="0"/>
    </xf>
    <xf numFmtId="49" fontId="2" fillId="19" borderId="20" xfId="0" applyNumberFormat="1" applyFont="1" applyFill="1" applyBorder="1" applyAlignment="1" applyProtection="1">
      <alignment horizontal="left" vertical="center" wrapText="1"/>
      <protection locked="0"/>
    </xf>
    <xf numFmtId="49" fontId="2" fillId="19" borderId="21" xfId="0" applyNumberFormat="1" applyFont="1" applyFill="1" applyBorder="1" applyAlignment="1" applyProtection="1">
      <alignment horizontal="left" vertical="center" wrapText="1"/>
      <protection locked="0"/>
    </xf>
    <xf numFmtId="0" fontId="43" fillId="39" borderId="18"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43" fillId="39" borderId="10" xfId="0" applyFont="1" applyFill="1" applyBorder="1" applyAlignment="1">
      <alignment horizontal="center" vertical="center" wrapText="1"/>
    </xf>
    <xf numFmtId="0" fontId="43" fillId="39" borderId="11" xfId="0" applyFont="1" applyFill="1" applyBorder="1" applyAlignment="1">
      <alignment horizontal="center" vertical="center" wrapText="1"/>
    </xf>
    <xf numFmtId="0" fontId="43" fillId="39" borderId="12" xfId="0" applyFont="1" applyFill="1" applyBorder="1" applyAlignment="1">
      <alignment horizontal="center" vertical="center" wrapText="1"/>
    </xf>
    <xf numFmtId="0" fontId="43" fillId="39" borderId="13" xfId="0" applyFont="1" applyFill="1" applyBorder="1" applyAlignment="1">
      <alignment horizontal="center" vertical="center" wrapText="1"/>
    </xf>
    <xf numFmtId="0" fontId="43" fillId="39" borderId="0" xfId="0" applyFont="1" applyFill="1" applyBorder="1" applyAlignment="1">
      <alignment horizontal="center" vertical="center" wrapText="1"/>
    </xf>
    <xf numFmtId="0" fontId="43" fillId="39" borderId="14" xfId="0" applyFont="1" applyFill="1" applyBorder="1" applyAlignment="1">
      <alignment horizontal="center" vertical="center" wrapText="1"/>
    </xf>
    <xf numFmtId="0" fontId="43" fillId="39" borderId="15" xfId="0" applyFont="1" applyFill="1" applyBorder="1" applyAlignment="1">
      <alignment horizontal="center" vertical="center" wrapText="1"/>
    </xf>
    <xf numFmtId="0" fontId="43" fillId="39" borderId="16" xfId="0" applyFont="1" applyFill="1" applyBorder="1" applyAlignment="1">
      <alignment horizontal="center" vertical="center" wrapText="1"/>
    </xf>
    <xf numFmtId="0" fontId="43" fillId="39" borderId="17"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8" borderId="0" xfId="0" applyFont="1" applyFill="1" applyBorder="1" applyAlignment="1">
      <alignment horizontal="center" vertical="center"/>
    </xf>
    <xf numFmtId="0" fontId="2" fillId="39" borderId="10"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14" xfId="0" applyFont="1" applyFill="1" applyBorder="1" applyAlignment="1">
      <alignment horizontal="center" vertical="center" wrapText="1"/>
    </xf>
    <xf numFmtId="1" fontId="0" fillId="35" borderId="22" xfId="0" applyNumberFormat="1" applyFill="1" applyBorder="1" applyAlignment="1" applyProtection="1">
      <alignment horizontal="left"/>
      <protection locked="0"/>
    </xf>
    <xf numFmtId="1" fontId="0" fillId="35" borderId="20" xfId="0" applyNumberFormat="1" applyFill="1" applyBorder="1" applyAlignment="1" applyProtection="1">
      <alignment horizontal="left"/>
      <protection locked="0"/>
    </xf>
    <xf numFmtId="1" fontId="0" fillId="35" borderId="21" xfId="0" applyNumberFormat="1" applyFill="1" applyBorder="1" applyAlignment="1" applyProtection="1">
      <alignment horizontal="left"/>
      <protection locked="0"/>
    </xf>
    <xf numFmtId="0" fontId="6" fillId="33" borderId="11" xfId="0" applyFont="1" applyFill="1" applyBorder="1" applyAlignment="1">
      <alignment horizontal="left" wrapText="1"/>
    </xf>
    <xf numFmtId="0" fontId="6" fillId="33" borderId="0" xfId="0" applyFont="1" applyFill="1" applyBorder="1" applyAlignment="1">
      <alignment horizontal="left" wrapText="1"/>
    </xf>
    <xf numFmtId="0" fontId="2" fillId="41" borderId="20" xfId="0" applyFont="1" applyFill="1" applyBorder="1" applyAlignment="1">
      <alignment horizontal="left"/>
    </xf>
    <xf numFmtId="0" fontId="2" fillId="41" borderId="21" xfId="0" applyFont="1" applyFill="1" applyBorder="1" applyAlignment="1">
      <alignment horizontal="left"/>
    </xf>
    <xf numFmtId="0" fontId="2" fillId="42" borderId="16" xfId="0" applyFont="1" applyFill="1" applyBorder="1" applyAlignment="1">
      <alignment horizontal="left"/>
    </xf>
    <xf numFmtId="0" fontId="2" fillId="19" borderId="20" xfId="0" applyFont="1" applyFill="1" applyBorder="1" applyAlignment="1">
      <alignment horizontal="left"/>
    </xf>
    <xf numFmtId="0" fontId="2" fillId="39" borderId="15" xfId="0" applyFont="1" applyFill="1" applyBorder="1" applyAlignment="1">
      <alignment horizontal="center" vertical="center" wrapText="1"/>
    </xf>
    <xf numFmtId="0" fontId="2" fillId="39" borderId="16" xfId="0" applyFont="1" applyFill="1" applyBorder="1" applyAlignment="1">
      <alignment horizontal="center" vertical="center" wrapText="1"/>
    </xf>
    <xf numFmtId="0" fontId="2" fillId="39" borderId="17" xfId="0" applyFont="1" applyFill="1" applyBorder="1" applyAlignment="1">
      <alignment horizontal="center" vertical="center" wrapText="1"/>
    </xf>
    <xf numFmtId="0" fontId="5" fillId="33" borderId="19" xfId="0" applyFont="1" applyFill="1" applyBorder="1" applyAlignment="1">
      <alignment horizontal="center" vertical="center" textRotation="90"/>
    </xf>
    <xf numFmtId="0" fontId="0" fillId="40" borderId="22" xfId="0" applyFill="1" applyBorder="1" applyAlignment="1" applyProtection="1">
      <alignment horizontal="center"/>
      <protection locked="0"/>
    </xf>
    <xf numFmtId="0" fontId="0" fillId="40" borderId="20" xfId="0" applyFill="1" applyBorder="1" applyAlignment="1" applyProtection="1">
      <alignment horizontal="center"/>
      <protection locked="0"/>
    </xf>
    <xf numFmtId="0" fontId="0" fillId="40" borderId="21" xfId="0" applyFill="1" applyBorder="1" applyAlignment="1" applyProtection="1">
      <alignment horizontal="center"/>
      <protection locked="0"/>
    </xf>
    <xf numFmtId="0" fontId="0" fillId="34" borderId="18" xfId="0" applyFill="1" applyBorder="1" applyAlignment="1" applyProtection="1">
      <alignment horizontal="center"/>
      <protection locked="0"/>
    </xf>
    <xf numFmtId="0" fontId="0" fillId="35" borderId="22" xfId="0" applyFill="1" applyBorder="1" applyAlignment="1" applyProtection="1">
      <alignment horizontal="left"/>
      <protection locked="0"/>
    </xf>
    <xf numFmtId="0" fontId="0" fillId="35" borderId="20" xfId="0" applyFill="1" applyBorder="1" applyAlignment="1" applyProtection="1">
      <alignment horizontal="left"/>
      <protection locked="0"/>
    </xf>
    <xf numFmtId="0" fontId="0" fillId="35" borderId="21" xfId="0" applyFill="1" applyBorder="1" applyAlignment="1" applyProtection="1">
      <alignment horizontal="left"/>
      <protection locked="0"/>
    </xf>
    <xf numFmtId="0" fontId="2" fillId="37" borderId="22" xfId="0" applyFont="1" applyFill="1" applyBorder="1" applyAlignment="1">
      <alignment horizontal="center"/>
    </xf>
    <xf numFmtId="0" fontId="2" fillId="37" borderId="20" xfId="0" applyFont="1" applyFill="1" applyBorder="1" applyAlignment="1">
      <alignment horizontal="center"/>
    </xf>
    <xf numFmtId="0" fontId="2" fillId="37" borderId="21" xfId="0" applyFont="1" applyFill="1" applyBorder="1" applyAlignment="1">
      <alignment horizontal="center"/>
    </xf>
    <xf numFmtId="0" fontId="2" fillId="39" borderId="10" xfId="0" applyFont="1" applyFill="1" applyBorder="1" applyAlignment="1">
      <alignment horizontal="left" vertical="center" wrapText="1"/>
    </xf>
    <xf numFmtId="0" fontId="2" fillId="39" borderId="11" xfId="0" applyFont="1" applyFill="1" applyBorder="1" applyAlignment="1">
      <alignment horizontal="left" vertical="center" wrapText="1"/>
    </xf>
    <xf numFmtId="0" fontId="2" fillId="39" borderId="12" xfId="0" applyFont="1" applyFill="1" applyBorder="1" applyAlignment="1">
      <alignment horizontal="left" vertical="center" wrapText="1"/>
    </xf>
    <xf numFmtId="0" fontId="2" fillId="39" borderId="13" xfId="0" applyFont="1" applyFill="1" applyBorder="1" applyAlignment="1">
      <alignment horizontal="left" vertical="center" wrapText="1"/>
    </xf>
    <xf numFmtId="0" fontId="2" fillId="39" borderId="0" xfId="0" applyFont="1" applyFill="1" applyBorder="1" applyAlignment="1">
      <alignment horizontal="left" vertical="center" wrapText="1"/>
    </xf>
    <xf numFmtId="0" fontId="2" fillId="39" borderId="14" xfId="0" applyFont="1" applyFill="1" applyBorder="1" applyAlignment="1">
      <alignment horizontal="left" vertical="center" wrapText="1"/>
    </xf>
    <xf numFmtId="0" fontId="2" fillId="39" borderId="15" xfId="0" applyFont="1" applyFill="1" applyBorder="1" applyAlignment="1">
      <alignment horizontal="left" vertical="center" wrapText="1"/>
    </xf>
    <xf numFmtId="0" fontId="2" fillId="39" borderId="16" xfId="0" applyFont="1" applyFill="1" applyBorder="1" applyAlignment="1">
      <alignment horizontal="left" vertical="center" wrapText="1"/>
    </xf>
    <xf numFmtId="0" fontId="2" fillId="39" borderId="17" xfId="0" applyFont="1" applyFill="1" applyBorder="1" applyAlignment="1">
      <alignment horizontal="left" vertical="center" wrapText="1"/>
    </xf>
    <xf numFmtId="0" fontId="2" fillId="40" borderId="22" xfId="0" applyFont="1" applyFill="1" applyBorder="1" applyAlignment="1" applyProtection="1">
      <alignment horizontal="center"/>
      <protection locked="0"/>
    </xf>
    <xf numFmtId="0" fontId="2" fillId="40" borderId="21" xfId="0" applyFont="1" applyFill="1" applyBorder="1" applyAlignment="1" applyProtection="1">
      <alignment horizontal="center"/>
      <protection locked="0"/>
    </xf>
    <xf numFmtId="0" fontId="2" fillId="39" borderId="10" xfId="0" applyFont="1" applyFill="1" applyBorder="1" applyAlignment="1">
      <alignment horizontal="left" wrapText="1"/>
    </xf>
    <xf numFmtId="0" fontId="2" fillId="39" borderId="11" xfId="0" applyFont="1" applyFill="1" applyBorder="1" applyAlignment="1">
      <alignment horizontal="left" wrapText="1"/>
    </xf>
    <xf numFmtId="0" fontId="2" fillId="39" borderId="12" xfId="0" applyFont="1" applyFill="1" applyBorder="1" applyAlignment="1">
      <alignment horizontal="left" wrapText="1"/>
    </xf>
    <xf numFmtId="0" fontId="2" fillId="39" borderId="13" xfId="0" applyFont="1" applyFill="1" applyBorder="1" applyAlignment="1">
      <alignment horizontal="left" wrapText="1"/>
    </xf>
    <xf numFmtId="0" fontId="2" fillId="39" borderId="0" xfId="0" applyFont="1" applyFill="1" applyBorder="1" applyAlignment="1">
      <alignment horizontal="left" wrapText="1"/>
    </xf>
    <xf numFmtId="0" fontId="2" fillId="39" borderId="14" xfId="0" applyFont="1" applyFill="1" applyBorder="1" applyAlignment="1">
      <alignment horizontal="left" wrapText="1"/>
    </xf>
    <xf numFmtId="0" fontId="2" fillId="39" borderId="15" xfId="0" applyFont="1" applyFill="1" applyBorder="1" applyAlignment="1">
      <alignment horizontal="left" wrapText="1"/>
    </xf>
    <xf numFmtId="0" fontId="2" fillId="39" borderId="16" xfId="0" applyFont="1" applyFill="1" applyBorder="1" applyAlignment="1">
      <alignment horizontal="left" wrapText="1"/>
    </xf>
    <xf numFmtId="0" fontId="2" fillId="39" borderId="17" xfId="0" applyFont="1" applyFill="1" applyBorder="1" applyAlignment="1">
      <alignment horizontal="left" wrapText="1"/>
    </xf>
    <xf numFmtId="0" fontId="5" fillId="39" borderId="18"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znaika.ru/" TargetMode="External" /><Relationship Id="rId2" Type="http://schemas.openxmlformats.org/officeDocument/2006/relationships/hyperlink" Target="mailto:chroaio@infoznaika.ru?subject=&#1048;&#1053;&#1060;&#1054;&#1047;&#1053;&#1040;&#1049;&#1050;&#1040;%202008"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foznaika.ru/" TargetMode="External" /><Relationship Id="rId2" Type="http://schemas.openxmlformats.org/officeDocument/2006/relationships/hyperlink" Target="mailto:chroaio@infoznaika.ru?subject=&#1048;&#1053;&#1060;&#1054;&#1047;&#1053;&#1040;&#1049;&#1050;&#1040;%202008"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X145"/>
  <sheetViews>
    <sheetView showGridLines="0" zoomScalePageLayoutView="0" workbookViewId="0" topLeftCell="A136">
      <selection activeCell="AG134" sqref="AG134"/>
    </sheetView>
  </sheetViews>
  <sheetFormatPr defaultColWidth="9.00390625" defaultRowHeight="12.75"/>
  <cols>
    <col min="1" max="1" width="3.375" style="0" customWidth="1"/>
    <col min="2" max="6" width="2.75390625" style="0" customWidth="1"/>
    <col min="7" max="7" width="3.25390625" style="0" customWidth="1"/>
    <col min="8" max="31" width="2.75390625" style="0" customWidth="1"/>
    <col min="32" max="32" width="7.00390625" style="0" customWidth="1"/>
    <col min="33" max="33" width="7.875" style="0" customWidth="1"/>
    <col min="34" max="50" width="2.75390625" style="0" customWidth="1"/>
  </cols>
  <sheetData>
    <row r="1" spans="1:49" ht="12.7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19"/>
      <c r="AK1" s="19"/>
      <c r="AL1" s="19"/>
      <c r="AM1" s="19"/>
      <c r="AN1" s="19"/>
      <c r="AO1" s="19"/>
      <c r="AP1" s="19"/>
      <c r="AQ1" s="19"/>
      <c r="AR1" s="19"/>
      <c r="AS1" s="19"/>
      <c r="AT1" s="19"/>
      <c r="AU1" s="19"/>
      <c r="AV1" s="19"/>
      <c r="AW1" s="19"/>
    </row>
    <row r="2" spans="1:49" ht="13.5" customHeight="1">
      <c r="A2" s="2"/>
      <c r="B2" s="5"/>
      <c r="C2" s="6"/>
      <c r="D2" s="6"/>
      <c r="E2" s="6"/>
      <c r="F2" s="6"/>
      <c r="G2" s="15" t="s">
        <v>212</v>
      </c>
      <c r="H2" s="6"/>
      <c r="I2" s="6"/>
      <c r="J2" s="6"/>
      <c r="K2" s="6"/>
      <c r="L2" s="6"/>
      <c r="M2" s="6"/>
      <c r="N2" s="6"/>
      <c r="O2" s="6"/>
      <c r="P2" s="6"/>
      <c r="Q2" s="6"/>
      <c r="R2" s="6"/>
      <c r="S2" s="6"/>
      <c r="T2" s="6"/>
      <c r="U2" s="6"/>
      <c r="V2" s="6"/>
      <c r="W2" s="6"/>
      <c r="X2" s="6"/>
      <c r="Y2" s="6"/>
      <c r="Z2" s="6"/>
      <c r="AA2" s="6"/>
      <c r="AB2" s="6"/>
      <c r="AC2" s="6"/>
      <c r="AD2" s="6"/>
      <c r="AE2" s="6"/>
      <c r="AF2" s="6"/>
      <c r="AG2" s="6"/>
      <c r="AH2" s="7"/>
      <c r="AI2" s="2"/>
      <c r="AJ2" s="18"/>
      <c r="AK2" s="20"/>
      <c r="AL2" s="21"/>
      <c r="AM2" s="21"/>
      <c r="AN2" s="29" t="s">
        <v>12</v>
      </c>
      <c r="AO2" s="21"/>
      <c r="AP2" s="21"/>
      <c r="AQ2" s="21"/>
      <c r="AR2" s="21"/>
      <c r="AS2" s="21"/>
      <c r="AT2" s="21"/>
      <c r="AU2" s="21"/>
      <c r="AV2" s="22"/>
      <c r="AW2" s="19"/>
    </row>
    <row r="3" spans="1:49" ht="12.75">
      <c r="A3" s="2"/>
      <c r="B3" s="8"/>
      <c r="C3" s="14"/>
      <c r="D3" s="2"/>
      <c r="E3" s="14" t="s">
        <v>5</v>
      </c>
      <c r="F3" s="2"/>
      <c r="G3" s="2"/>
      <c r="H3" s="2"/>
      <c r="I3" s="2"/>
      <c r="J3" s="2"/>
      <c r="K3" s="2"/>
      <c r="L3" s="2"/>
      <c r="M3" s="2"/>
      <c r="N3" s="2"/>
      <c r="O3" s="2"/>
      <c r="P3" s="2"/>
      <c r="Q3" s="2"/>
      <c r="R3" s="2"/>
      <c r="S3" s="2"/>
      <c r="T3" s="2"/>
      <c r="U3" s="2"/>
      <c r="V3" s="2"/>
      <c r="W3" s="2"/>
      <c r="X3" s="2"/>
      <c r="Y3" s="2"/>
      <c r="Z3" s="2"/>
      <c r="AA3" s="2"/>
      <c r="AB3" s="2"/>
      <c r="AC3" s="2"/>
      <c r="AD3" s="2"/>
      <c r="AE3" s="2"/>
      <c r="AF3" s="2"/>
      <c r="AG3" s="2"/>
      <c r="AH3" s="9"/>
      <c r="AI3" s="2"/>
      <c r="AJ3" s="18"/>
      <c r="AK3" s="23"/>
      <c r="AL3" s="18"/>
      <c r="AM3" s="18"/>
      <c r="AN3" s="18"/>
      <c r="AO3" s="18"/>
      <c r="AP3" s="18"/>
      <c r="AQ3" s="18"/>
      <c r="AR3" s="18"/>
      <c r="AS3" s="18"/>
      <c r="AT3" s="18"/>
      <c r="AU3" s="18"/>
      <c r="AV3" s="24"/>
      <c r="AW3" s="19"/>
    </row>
    <row r="4" spans="1:49" ht="12.75" customHeight="1">
      <c r="A4" s="2"/>
      <c r="B4" s="8"/>
      <c r="C4" s="2"/>
      <c r="D4" s="2"/>
      <c r="E4" s="2"/>
      <c r="F4" s="2"/>
      <c r="G4" s="2"/>
      <c r="H4" s="32" t="s">
        <v>24</v>
      </c>
      <c r="I4" s="2"/>
      <c r="J4" s="2"/>
      <c r="K4" s="2"/>
      <c r="L4" s="2"/>
      <c r="M4" s="2"/>
      <c r="N4" s="2"/>
      <c r="O4" s="2"/>
      <c r="P4" s="2"/>
      <c r="Q4" s="2"/>
      <c r="R4" s="32" t="s">
        <v>25</v>
      </c>
      <c r="S4" s="2"/>
      <c r="T4" s="2"/>
      <c r="U4" s="2"/>
      <c r="V4" s="2"/>
      <c r="W4" s="2"/>
      <c r="X4" s="2"/>
      <c r="Y4" s="2"/>
      <c r="Z4" s="2"/>
      <c r="AA4" s="2"/>
      <c r="AB4" s="2"/>
      <c r="AC4" s="2"/>
      <c r="AD4" s="2"/>
      <c r="AE4" s="2"/>
      <c r="AF4" s="2"/>
      <c r="AG4" s="2"/>
      <c r="AH4" s="9"/>
      <c r="AI4" s="2"/>
      <c r="AJ4" s="18"/>
      <c r="AK4" s="23"/>
      <c r="AL4" s="84" t="s">
        <v>208</v>
      </c>
      <c r="AM4" s="85"/>
      <c r="AN4" s="85"/>
      <c r="AO4" s="85"/>
      <c r="AP4" s="85"/>
      <c r="AQ4" s="85"/>
      <c r="AR4" s="85"/>
      <c r="AS4" s="85"/>
      <c r="AT4" s="85"/>
      <c r="AU4" s="86"/>
      <c r="AV4" s="24"/>
      <c r="AW4" s="19"/>
    </row>
    <row r="5" spans="1:49" ht="12.75">
      <c r="A5" s="2"/>
      <c r="B5" s="10"/>
      <c r="C5" s="11"/>
      <c r="D5" s="11"/>
      <c r="E5" s="11"/>
      <c r="F5" s="28"/>
      <c r="G5" s="11"/>
      <c r="H5" s="28"/>
      <c r="I5" s="11"/>
      <c r="J5" s="11"/>
      <c r="K5" s="11"/>
      <c r="L5" s="11"/>
      <c r="M5" s="11"/>
      <c r="N5" s="11"/>
      <c r="O5" s="11"/>
      <c r="P5" s="11"/>
      <c r="Q5" s="11"/>
      <c r="R5" s="11"/>
      <c r="S5" s="11"/>
      <c r="T5" s="11"/>
      <c r="U5" s="11"/>
      <c r="V5" s="11"/>
      <c r="W5" s="11"/>
      <c r="X5" s="11"/>
      <c r="Y5" s="11"/>
      <c r="Z5" s="11"/>
      <c r="AA5" s="11"/>
      <c r="AB5" s="11"/>
      <c r="AC5" s="11"/>
      <c r="AD5" s="11"/>
      <c r="AE5" s="11"/>
      <c r="AF5" s="11"/>
      <c r="AG5" s="11"/>
      <c r="AH5" s="12"/>
      <c r="AI5" s="2"/>
      <c r="AJ5" s="18"/>
      <c r="AK5" s="23"/>
      <c r="AL5" s="87"/>
      <c r="AM5" s="88"/>
      <c r="AN5" s="88"/>
      <c r="AO5" s="88"/>
      <c r="AP5" s="88"/>
      <c r="AQ5" s="88"/>
      <c r="AR5" s="88"/>
      <c r="AS5" s="88"/>
      <c r="AT5" s="88"/>
      <c r="AU5" s="89"/>
      <c r="AV5" s="24"/>
      <c r="AW5" s="19"/>
    </row>
    <row r="6" spans="1:49" ht="12.75">
      <c r="A6" s="2"/>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18"/>
      <c r="AK6" s="23"/>
      <c r="AL6" s="87"/>
      <c r="AM6" s="88"/>
      <c r="AN6" s="88"/>
      <c r="AO6" s="88"/>
      <c r="AP6" s="88"/>
      <c r="AQ6" s="88"/>
      <c r="AR6" s="88"/>
      <c r="AS6" s="88"/>
      <c r="AT6" s="88"/>
      <c r="AU6" s="89"/>
      <c r="AV6" s="24"/>
      <c r="AW6" s="19"/>
    </row>
    <row r="7" spans="1:49" ht="12.75">
      <c r="A7" s="2"/>
      <c r="B7" s="17"/>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7"/>
      <c r="AI7" s="2"/>
      <c r="AJ7" s="18"/>
      <c r="AK7" s="23"/>
      <c r="AL7" s="87"/>
      <c r="AM7" s="88"/>
      <c r="AN7" s="88"/>
      <c r="AO7" s="88"/>
      <c r="AP7" s="88"/>
      <c r="AQ7" s="88"/>
      <c r="AR7" s="88"/>
      <c r="AS7" s="88"/>
      <c r="AT7" s="88"/>
      <c r="AU7" s="89"/>
      <c r="AV7" s="24"/>
      <c r="AW7" s="19"/>
    </row>
    <row r="8" spans="1:49" ht="12.75">
      <c r="A8" s="2"/>
      <c r="B8" s="8"/>
      <c r="C8" s="56" t="s">
        <v>44</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9"/>
      <c r="AI8" s="2"/>
      <c r="AJ8" s="18"/>
      <c r="AK8" s="23"/>
      <c r="AL8" s="87"/>
      <c r="AM8" s="88"/>
      <c r="AN8" s="88"/>
      <c r="AO8" s="88"/>
      <c r="AP8" s="88"/>
      <c r="AQ8" s="88"/>
      <c r="AR8" s="88"/>
      <c r="AS8" s="88"/>
      <c r="AT8" s="88"/>
      <c r="AU8" s="89"/>
      <c r="AV8" s="24"/>
      <c r="AW8" s="19"/>
    </row>
    <row r="9" spans="1:49" ht="12.75" customHeight="1">
      <c r="A9" s="2"/>
      <c r="B9" s="8"/>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9"/>
      <c r="AI9" s="2"/>
      <c r="AJ9" s="18"/>
      <c r="AK9" s="23"/>
      <c r="AL9" s="87"/>
      <c r="AM9" s="88"/>
      <c r="AN9" s="88"/>
      <c r="AO9" s="88"/>
      <c r="AP9" s="88"/>
      <c r="AQ9" s="88"/>
      <c r="AR9" s="88"/>
      <c r="AS9" s="88"/>
      <c r="AT9" s="88"/>
      <c r="AU9" s="89"/>
      <c r="AV9" s="24"/>
      <c r="AW9" s="19"/>
    </row>
    <row r="10" spans="1:49" ht="12.75">
      <c r="A10" s="2"/>
      <c r="B10" s="8"/>
      <c r="C10" s="14" t="s">
        <v>26</v>
      </c>
      <c r="D10" s="2"/>
      <c r="E10" s="2"/>
      <c r="F10" s="2"/>
      <c r="G10" s="2"/>
      <c r="H10" s="2"/>
      <c r="I10" s="33"/>
      <c r="J10" s="33"/>
      <c r="K10" s="33"/>
      <c r="L10" s="33"/>
      <c r="M10" s="33"/>
      <c r="N10" s="90">
        <v>15496</v>
      </c>
      <c r="O10" s="91"/>
      <c r="P10" s="91"/>
      <c r="Q10" s="91"/>
      <c r="R10" s="91"/>
      <c r="S10" s="91"/>
      <c r="T10" s="91"/>
      <c r="U10" s="91"/>
      <c r="V10" s="91"/>
      <c r="W10" s="91"/>
      <c r="X10" s="91"/>
      <c r="Y10" s="91"/>
      <c r="Z10" s="91"/>
      <c r="AA10" s="91"/>
      <c r="AB10" s="91"/>
      <c r="AC10" s="91"/>
      <c r="AD10" s="91"/>
      <c r="AE10" s="91"/>
      <c r="AF10" s="91"/>
      <c r="AG10" s="92"/>
      <c r="AH10" s="9"/>
      <c r="AI10" s="2"/>
      <c r="AJ10" s="18"/>
      <c r="AK10" s="23"/>
      <c r="AL10" s="87"/>
      <c r="AM10" s="88"/>
      <c r="AN10" s="88"/>
      <c r="AO10" s="88"/>
      <c r="AP10" s="88"/>
      <c r="AQ10" s="88"/>
      <c r="AR10" s="88"/>
      <c r="AS10" s="88"/>
      <c r="AT10" s="88"/>
      <c r="AU10" s="89"/>
      <c r="AV10" s="24"/>
      <c r="AW10" s="19"/>
    </row>
    <row r="11" spans="1:49" ht="12.75" customHeight="1">
      <c r="A11" s="2"/>
      <c r="B11" s="8"/>
      <c r="C11" s="14"/>
      <c r="D11" s="2"/>
      <c r="E11" s="2"/>
      <c r="F11" s="2"/>
      <c r="G11" s="2"/>
      <c r="H11" s="2"/>
      <c r="I11" s="33"/>
      <c r="J11" s="33"/>
      <c r="K11" s="33"/>
      <c r="L11" s="33"/>
      <c r="M11" s="33"/>
      <c r="N11" s="93" t="s">
        <v>204</v>
      </c>
      <c r="O11" s="93"/>
      <c r="P11" s="93"/>
      <c r="Q11" s="93"/>
      <c r="R11" s="93"/>
      <c r="S11" s="93"/>
      <c r="T11" s="93"/>
      <c r="U11" s="93"/>
      <c r="V11" s="93"/>
      <c r="W11" s="93"/>
      <c r="X11" s="93"/>
      <c r="Y11" s="93"/>
      <c r="Z11" s="93"/>
      <c r="AA11" s="93"/>
      <c r="AB11" s="93"/>
      <c r="AC11" s="93"/>
      <c r="AD11" s="93"/>
      <c r="AE11" s="93"/>
      <c r="AF11" s="93"/>
      <c r="AG11" s="93"/>
      <c r="AH11" s="9"/>
      <c r="AI11" s="2"/>
      <c r="AJ11" s="18"/>
      <c r="AK11" s="23"/>
      <c r="AL11" s="87"/>
      <c r="AM11" s="88"/>
      <c r="AN11" s="88"/>
      <c r="AO11" s="88"/>
      <c r="AP11" s="88"/>
      <c r="AQ11" s="88"/>
      <c r="AR11" s="88"/>
      <c r="AS11" s="88"/>
      <c r="AT11" s="88"/>
      <c r="AU11" s="89"/>
      <c r="AV11" s="24"/>
      <c r="AW11" s="19"/>
    </row>
    <row r="12" spans="1:49" ht="12.75">
      <c r="A12" s="2"/>
      <c r="B12" s="8"/>
      <c r="C12" s="14"/>
      <c r="D12" s="2"/>
      <c r="E12" s="2"/>
      <c r="F12" s="2"/>
      <c r="G12" s="2"/>
      <c r="H12" s="2"/>
      <c r="I12" s="33"/>
      <c r="J12" s="33"/>
      <c r="K12" s="33"/>
      <c r="L12" s="33"/>
      <c r="M12" s="33"/>
      <c r="N12" s="94"/>
      <c r="O12" s="94"/>
      <c r="P12" s="94"/>
      <c r="Q12" s="94"/>
      <c r="R12" s="94"/>
      <c r="S12" s="94"/>
      <c r="T12" s="94"/>
      <c r="U12" s="94"/>
      <c r="V12" s="94"/>
      <c r="W12" s="94"/>
      <c r="X12" s="94"/>
      <c r="Y12" s="94"/>
      <c r="Z12" s="94"/>
      <c r="AA12" s="94"/>
      <c r="AB12" s="94"/>
      <c r="AC12" s="94"/>
      <c r="AD12" s="94"/>
      <c r="AE12" s="94"/>
      <c r="AF12" s="94"/>
      <c r="AG12" s="94"/>
      <c r="AH12" s="9"/>
      <c r="AI12" s="2"/>
      <c r="AJ12" s="18"/>
      <c r="AK12" s="23"/>
      <c r="AL12" s="87"/>
      <c r="AM12" s="88"/>
      <c r="AN12" s="88"/>
      <c r="AO12" s="88"/>
      <c r="AP12" s="88"/>
      <c r="AQ12" s="88"/>
      <c r="AR12" s="88"/>
      <c r="AS12" s="88"/>
      <c r="AT12" s="88"/>
      <c r="AU12" s="89"/>
      <c r="AV12" s="24"/>
      <c r="AW12" s="19"/>
    </row>
    <row r="13" spans="1:49" ht="12.75">
      <c r="A13" s="2"/>
      <c r="B13" s="8"/>
      <c r="C13" s="14"/>
      <c r="D13" s="2"/>
      <c r="E13" s="2"/>
      <c r="F13" s="2"/>
      <c r="G13" s="2"/>
      <c r="H13" s="2"/>
      <c r="I13" s="33"/>
      <c r="J13" s="33"/>
      <c r="K13" s="33"/>
      <c r="L13" s="33"/>
      <c r="M13" s="33"/>
      <c r="N13" s="94"/>
      <c r="O13" s="94"/>
      <c r="P13" s="94"/>
      <c r="Q13" s="94"/>
      <c r="R13" s="94"/>
      <c r="S13" s="94"/>
      <c r="T13" s="94"/>
      <c r="U13" s="94"/>
      <c r="V13" s="94"/>
      <c r="W13" s="94"/>
      <c r="X13" s="94"/>
      <c r="Y13" s="94"/>
      <c r="Z13" s="94"/>
      <c r="AA13" s="94"/>
      <c r="AB13" s="94"/>
      <c r="AC13" s="94"/>
      <c r="AD13" s="94"/>
      <c r="AE13" s="94"/>
      <c r="AF13" s="94"/>
      <c r="AG13" s="94"/>
      <c r="AH13" s="9"/>
      <c r="AI13" s="2"/>
      <c r="AJ13" s="18"/>
      <c r="AK13" s="23"/>
      <c r="AL13" s="87"/>
      <c r="AM13" s="88"/>
      <c r="AN13" s="88"/>
      <c r="AO13" s="88"/>
      <c r="AP13" s="88"/>
      <c r="AQ13" s="88"/>
      <c r="AR13" s="88"/>
      <c r="AS13" s="88"/>
      <c r="AT13" s="88"/>
      <c r="AU13" s="89"/>
      <c r="AV13" s="24"/>
      <c r="AW13" s="19"/>
    </row>
    <row r="14" spans="1:50" ht="12.75">
      <c r="A14" s="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2"/>
      <c r="AI14" s="2"/>
      <c r="AJ14" s="18"/>
      <c r="AK14" s="23"/>
      <c r="AL14" s="87"/>
      <c r="AM14" s="88"/>
      <c r="AN14" s="88"/>
      <c r="AO14" s="88"/>
      <c r="AP14" s="88"/>
      <c r="AQ14" s="88"/>
      <c r="AR14" s="88"/>
      <c r="AS14" s="88"/>
      <c r="AT14" s="88"/>
      <c r="AU14" s="89"/>
      <c r="AV14" s="24"/>
      <c r="AW14" s="18"/>
      <c r="AX14" s="1"/>
    </row>
    <row r="15" spans="1:49" ht="12.75">
      <c r="A15" s="2"/>
      <c r="B15" s="4"/>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18"/>
      <c r="AK15" s="23"/>
      <c r="AL15" s="87"/>
      <c r="AM15" s="88"/>
      <c r="AN15" s="88"/>
      <c r="AO15" s="88"/>
      <c r="AP15" s="88"/>
      <c r="AQ15" s="88"/>
      <c r="AR15" s="88"/>
      <c r="AS15" s="88"/>
      <c r="AT15" s="88"/>
      <c r="AU15" s="89"/>
      <c r="AV15" s="24"/>
      <c r="AW15" s="19"/>
    </row>
    <row r="16" spans="1:49" ht="12.75">
      <c r="A16" s="3"/>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18"/>
      <c r="AK16" s="23"/>
      <c r="AL16" s="87"/>
      <c r="AM16" s="88"/>
      <c r="AN16" s="88"/>
      <c r="AO16" s="88"/>
      <c r="AP16" s="88"/>
      <c r="AQ16" s="88"/>
      <c r="AR16" s="88"/>
      <c r="AS16" s="88"/>
      <c r="AT16" s="88"/>
      <c r="AU16" s="89"/>
      <c r="AV16" s="24"/>
      <c r="AW16" s="19"/>
    </row>
    <row r="17" spans="1:49" ht="12.75" customHeight="1">
      <c r="A17" s="2"/>
      <c r="B17" s="39"/>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40"/>
      <c r="AI17" s="2"/>
      <c r="AJ17" s="18"/>
      <c r="AK17" s="23"/>
      <c r="AL17" s="87"/>
      <c r="AM17" s="88"/>
      <c r="AN17" s="88"/>
      <c r="AO17" s="88"/>
      <c r="AP17" s="88"/>
      <c r="AQ17" s="88"/>
      <c r="AR17" s="88"/>
      <c r="AS17" s="88"/>
      <c r="AT17" s="88"/>
      <c r="AU17" s="89"/>
      <c r="AV17" s="24"/>
      <c r="AW17" s="19"/>
    </row>
    <row r="18" spans="1:49" ht="12.75">
      <c r="A18" s="2"/>
      <c r="B18" s="41"/>
      <c r="C18" s="56" t="s">
        <v>27</v>
      </c>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42"/>
      <c r="AI18" s="2"/>
      <c r="AJ18" s="18"/>
      <c r="AK18" s="23"/>
      <c r="AL18" s="87"/>
      <c r="AM18" s="88"/>
      <c r="AN18" s="88"/>
      <c r="AO18" s="88"/>
      <c r="AP18" s="88"/>
      <c r="AQ18" s="88"/>
      <c r="AR18" s="88"/>
      <c r="AS18" s="88"/>
      <c r="AT18" s="88"/>
      <c r="AU18" s="89"/>
      <c r="AV18" s="24"/>
      <c r="AW18" s="19"/>
    </row>
    <row r="19" spans="1:49" ht="12.75">
      <c r="A19" s="3"/>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9"/>
      <c r="AI19" s="3"/>
      <c r="AJ19" s="19"/>
      <c r="AK19" s="23"/>
      <c r="AL19" s="87"/>
      <c r="AM19" s="88"/>
      <c r="AN19" s="88"/>
      <c r="AO19" s="88"/>
      <c r="AP19" s="88"/>
      <c r="AQ19" s="88"/>
      <c r="AR19" s="88"/>
      <c r="AS19" s="88"/>
      <c r="AT19" s="88"/>
      <c r="AU19" s="89"/>
      <c r="AV19" s="24"/>
      <c r="AW19" s="19"/>
    </row>
    <row r="20" spans="1:49" ht="13.5" customHeight="1">
      <c r="A20" s="3"/>
      <c r="B20" s="8"/>
      <c r="C20" s="14" t="s">
        <v>28</v>
      </c>
      <c r="D20" s="2"/>
      <c r="E20" s="2"/>
      <c r="F20" s="2"/>
      <c r="G20" s="2"/>
      <c r="H20" s="2"/>
      <c r="I20" s="68" t="s">
        <v>311</v>
      </c>
      <c r="J20" s="69"/>
      <c r="K20" s="69"/>
      <c r="L20" s="69"/>
      <c r="M20" s="69"/>
      <c r="N20" s="69"/>
      <c r="O20" s="69"/>
      <c r="P20" s="69"/>
      <c r="Q20" s="69"/>
      <c r="R20" s="69"/>
      <c r="S20" s="69"/>
      <c r="T20" s="69"/>
      <c r="U20" s="69"/>
      <c r="V20" s="69"/>
      <c r="W20" s="69"/>
      <c r="X20" s="69"/>
      <c r="Y20" s="69"/>
      <c r="Z20" s="69"/>
      <c r="AA20" s="69"/>
      <c r="AB20" s="69"/>
      <c r="AC20" s="69"/>
      <c r="AD20" s="69"/>
      <c r="AE20" s="69"/>
      <c r="AF20" s="69"/>
      <c r="AG20" s="70"/>
      <c r="AH20" s="9"/>
      <c r="AI20" s="3"/>
      <c r="AJ20" s="19"/>
      <c r="AK20" s="23"/>
      <c r="AL20" s="87"/>
      <c r="AM20" s="88"/>
      <c r="AN20" s="88"/>
      <c r="AO20" s="88"/>
      <c r="AP20" s="88"/>
      <c r="AQ20" s="88"/>
      <c r="AR20" s="88"/>
      <c r="AS20" s="88"/>
      <c r="AT20" s="88"/>
      <c r="AU20" s="89"/>
      <c r="AV20" s="24"/>
      <c r="AW20" s="19"/>
    </row>
    <row r="21" spans="1:49" ht="13.5" customHeight="1">
      <c r="A21" s="3"/>
      <c r="B21" s="8"/>
      <c r="C21" s="14"/>
      <c r="D21" s="2"/>
      <c r="E21" s="2"/>
      <c r="F21" s="2"/>
      <c r="G21" s="2"/>
      <c r="H21" s="2"/>
      <c r="I21" s="53" t="s">
        <v>54</v>
      </c>
      <c r="J21" s="2"/>
      <c r="K21" s="2"/>
      <c r="L21" s="2"/>
      <c r="M21" s="2"/>
      <c r="N21" s="2"/>
      <c r="O21" s="2"/>
      <c r="P21" s="2"/>
      <c r="Q21" s="2"/>
      <c r="R21" s="2"/>
      <c r="S21" s="2"/>
      <c r="T21" s="2"/>
      <c r="U21" s="2"/>
      <c r="V21" s="2"/>
      <c r="W21" s="2"/>
      <c r="X21" s="2"/>
      <c r="Y21" s="2"/>
      <c r="Z21" s="2"/>
      <c r="AA21" s="2"/>
      <c r="AB21" s="2"/>
      <c r="AC21" s="2"/>
      <c r="AD21" s="2"/>
      <c r="AE21" s="2"/>
      <c r="AF21" s="2"/>
      <c r="AG21" s="2"/>
      <c r="AH21" s="9"/>
      <c r="AI21" s="3"/>
      <c r="AJ21" s="19"/>
      <c r="AK21" s="23"/>
      <c r="AL21" s="87"/>
      <c r="AM21" s="88"/>
      <c r="AN21" s="88"/>
      <c r="AO21" s="88"/>
      <c r="AP21" s="88"/>
      <c r="AQ21" s="88"/>
      <c r="AR21" s="88"/>
      <c r="AS21" s="88"/>
      <c r="AT21" s="88"/>
      <c r="AU21" s="89"/>
      <c r="AV21" s="24"/>
      <c r="AW21" s="19"/>
    </row>
    <row r="22" spans="1:49" ht="12.75">
      <c r="A22" s="3"/>
      <c r="B22" s="43"/>
      <c r="C22" s="14"/>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9"/>
      <c r="AI22" s="3"/>
      <c r="AJ22" s="19"/>
      <c r="AK22" s="23"/>
      <c r="AL22" s="87"/>
      <c r="AM22" s="88"/>
      <c r="AN22" s="88"/>
      <c r="AO22" s="88"/>
      <c r="AP22" s="88"/>
      <c r="AQ22" s="88"/>
      <c r="AR22" s="88"/>
      <c r="AS22" s="88"/>
      <c r="AT22" s="88"/>
      <c r="AU22" s="89"/>
      <c r="AV22" s="24"/>
      <c r="AW22" s="19"/>
    </row>
    <row r="23" spans="1:49" ht="12.75">
      <c r="A23" s="3"/>
      <c r="B23" s="43"/>
      <c r="C23" s="14" t="s">
        <v>29</v>
      </c>
      <c r="D23" s="2"/>
      <c r="E23" s="2"/>
      <c r="F23" s="2"/>
      <c r="G23" s="2"/>
      <c r="H23" s="2" t="s">
        <v>32</v>
      </c>
      <c r="I23" s="68" t="s">
        <v>312</v>
      </c>
      <c r="J23" s="69"/>
      <c r="K23" s="69"/>
      <c r="L23" s="69"/>
      <c r="M23" s="69"/>
      <c r="N23" s="69"/>
      <c r="O23" s="69"/>
      <c r="P23" s="69"/>
      <c r="Q23" s="69"/>
      <c r="R23" s="69"/>
      <c r="S23" s="69"/>
      <c r="T23" s="69"/>
      <c r="U23" s="69"/>
      <c r="V23" s="69"/>
      <c r="W23" s="69"/>
      <c r="X23" s="69"/>
      <c r="Y23" s="69"/>
      <c r="Z23" s="69"/>
      <c r="AA23" s="69"/>
      <c r="AB23" s="69"/>
      <c r="AC23" s="69"/>
      <c r="AD23" s="69"/>
      <c r="AE23" s="69"/>
      <c r="AF23" s="69"/>
      <c r="AG23" s="70"/>
      <c r="AH23" s="9"/>
      <c r="AI23" s="3"/>
      <c r="AJ23" s="19"/>
      <c r="AK23" s="23"/>
      <c r="AL23" s="87"/>
      <c r="AM23" s="88"/>
      <c r="AN23" s="88"/>
      <c r="AO23" s="88"/>
      <c r="AP23" s="88"/>
      <c r="AQ23" s="88"/>
      <c r="AR23" s="88"/>
      <c r="AS23" s="88"/>
      <c r="AT23" s="88"/>
      <c r="AU23" s="89"/>
      <c r="AV23" s="24"/>
      <c r="AW23" s="19"/>
    </row>
    <row r="24" spans="1:49" ht="12.75">
      <c r="A24" s="3"/>
      <c r="B24" s="43"/>
      <c r="C24" s="14"/>
      <c r="D24" s="2"/>
      <c r="E24" s="2"/>
      <c r="F24" s="2"/>
      <c r="G24" s="2"/>
      <c r="H24" s="2"/>
      <c r="I24" s="53" t="s">
        <v>54</v>
      </c>
      <c r="J24" s="2"/>
      <c r="K24" s="2"/>
      <c r="L24" s="2"/>
      <c r="M24" s="2"/>
      <c r="N24" s="2"/>
      <c r="O24" s="2"/>
      <c r="P24" s="2"/>
      <c r="Q24" s="2"/>
      <c r="R24" s="2"/>
      <c r="S24" s="2"/>
      <c r="T24" s="2"/>
      <c r="U24" s="2"/>
      <c r="V24" s="2"/>
      <c r="W24" s="2"/>
      <c r="X24" s="2"/>
      <c r="Y24" s="2"/>
      <c r="Z24" s="2"/>
      <c r="AA24" s="2"/>
      <c r="AB24" s="2"/>
      <c r="AC24" s="2"/>
      <c r="AD24" s="2"/>
      <c r="AE24" s="2"/>
      <c r="AF24" s="2"/>
      <c r="AG24" s="2"/>
      <c r="AH24" s="9"/>
      <c r="AI24" s="3"/>
      <c r="AJ24" s="19"/>
      <c r="AK24" s="23"/>
      <c r="AL24" s="21"/>
      <c r="AM24" s="21"/>
      <c r="AN24" s="21"/>
      <c r="AO24" s="21"/>
      <c r="AP24" s="21"/>
      <c r="AQ24" s="21"/>
      <c r="AR24" s="21"/>
      <c r="AS24" s="21"/>
      <c r="AT24" s="21"/>
      <c r="AU24" s="21"/>
      <c r="AV24" s="24"/>
      <c r="AW24" s="19"/>
    </row>
    <row r="25" spans="1:49" ht="12.75">
      <c r="A25" s="3"/>
      <c r="B25" s="44"/>
      <c r="C25" s="28"/>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2"/>
      <c r="AI25" s="3"/>
      <c r="AJ25" s="19"/>
      <c r="AK25" s="23"/>
      <c r="AL25" s="18"/>
      <c r="AM25" s="18"/>
      <c r="AN25" s="18"/>
      <c r="AO25" s="18"/>
      <c r="AP25" s="18"/>
      <c r="AQ25" s="18"/>
      <c r="AR25" s="18"/>
      <c r="AS25" s="18"/>
      <c r="AT25" s="18"/>
      <c r="AU25" s="18"/>
      <c r="AV25" s="24"/>
      <c r="AW25" s="19"/>
    </row>
    <row r="26" spans="1:49" ht="12.75">
      <c r="A26" s="3"/>
      <c r="B26" s="3"/>
      <c r="C26" s="14"/>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19"/>
      <c r="AK26" s="23"/>
      <c r="AL26" s="73" t="s">
        <v>52</v>
      </c>
      <c r="AM26" s="74"/>
      <c r="AN26" s="74"/>
      <c r="AO26" s="74"/>
      <c r="AP26" s="74"/>
      <c r="AQ26" s="74"/>
      <c r="AR26" s="74"/>
      <c r="AS26" s="74"/>
      <c r="AT26" s="74"/>
      <c r="AU26" s="75"/>
      <c r="AV26" s="24"/>
      <c r="AW26" s="19"/>
    </row>
    <row r="27" spans="1:49" ht="12.75" customHeight="1">
      <c r="A27" s="3"/>
      <c r="B27" s="39"/>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40"/>
      <c r="AI27" s="3"/>
      <c r="AJ27" s="19"/>
      <c r="AK27" s="23"/>
      <c r="AL27" s="76"/>
      <c r="AM27" s="77"/>
      <c r="AN27" s="77"/>
      <c r="AO27" s="77"/>
      <c r="AP27" s="77"/>
      <c r="AQ27" s="77"/>
      <c r="AR27" s="77"/>
      <c r="AS27" s="77"/>
      <c r="AT27" s="77"/>
      <c r="AU27" s="78"/>
      <c r="AV27" s="24"/>
      <c r="AW27" s="19"/>
    </row>
    <row r="28" spans="1:49" ht="30" customHeight="1">
      <c r="A28" s="3"/>
      <c r="B28" s="41"/>
      <c r="C28" s="82" t="s">
        <v>301</v>
      </c>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42"/>
      <c r="AI28" s="3"/>
      <c r="AJ28" s="19"/>
      <c r="AK28" s="23"/>
      <c r="AL28" s="76"/>
      <c r="AM28" s="77"/>
      <c r="AN28" s="77"/>
      <c r="AO28" s="77"/>
      <c r="AP28" s="77"/>
      <c r="AQ28" s="77"/>
      <c r="AR28" s="77"/>
      <c r="AS28" s="77"/>
      <c r="AT28" s="77"/>
      <c r="AU28" s="78"/>
      <c r="AV28" s="24"/>
      <c r="AW28" s="19"/>
    </row>
    <row r="29" spans="1:49" ht="72" customHeight="1">
      <c r="A29" s="3"/>
      <c r="B29" s="41"/>
      <c r="C29" s="72" t="s">
        <v>302</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42"/>
      <c r="AI29" s="3"/>
      <c r="AJ29" s="19"/>
      <c r="AK29" s="23"/>
      <c r="AL29" s="76"/>
      <c r="AM29" s="77"/>
      <c r="AN29" s="77"/>
      <c r="AO29" s="77"/>
      <c r="AP29" s="77"/>
      <c r="AQ29" s="77"/>
      <c r="AR29" s="77"/>
      <c r="AS29" s="77"/>
      <c r="AT29" s="77"/>
      <c r="AU29" s="78"/>
      <c r="AV29" s="24"/>
      <c r="AW29" s="19"/>
    </row>
    <row r="30" spans="1:49" ht="12.75">
      <c r="A30" s="3"/>
      <c r="B30" s="41"/>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42"/>
      <c r="AI30" s="3"/>
      <c r="AJ30" s="19"/>
      <c r="AK30" s="23"/>
      <c r="AL30" s="76"/>
      <c r="AM30" s="77"/>
      <c r="AN30" s="77"/>
      <c r="AO30" s="77"/>
      <c r="AP30" s="77"/>
      <c r="AQ30" s="77"/>
      <c r="AR30" s="77"/>
      <c r="AS30" s="77"/>
      <c r="AT30" s="77"/>
      <c r="AU30" s="78"/>
      <c r="AV30" s="24"/>
      <c r="AW30" s="19"/>
    </row>
    <row r="31" spans="1:49" ht="40.5" customHeight="1">
      <c r="A31" s="3"/>
      <c r="B31" s="8"/>
      <c r="C31" s="60" t="s">
        <v>305</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9"/>
      <c r="AI31" s="3"/>
      <c r="AJ31" s="19"/>
      <c r="AK31" s="23"/>
      <c r="AL31" s="76"/>
      <c r="AM31" s="77"/>
      <c r="AN31" s="77"/>
      <c r="AO31" s="77"/>
      <c r="AP31" s="77"/>
      <c r="AQ31" s="77"/>
      <c r="AR31" s="77"/>
      <c r="AS31" s="77"/>
      <c r="AT31" s="77"/>
      <c r="AU31" s="78"/>
      <c r="AV31" s="24"/>
      <c r="AW31" s="19"/>
    </row>
    <row r="32" spans="1:49" ht="51.75" customHeight="1">
      <c r="A32" s="3"/>
      <c r="B32" s="41"/>
      <c r="C32" s="58" t="s">
        <v>293</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9"/>
      <c r="AF32" s="61" t="s">
        <v>313</v>
      </c>
      <c r="AG32" s="62"/>
      <c r="AH32" s="42"/>
      <c r="AI32" s="3"/>
      <c r="AJ32" s="19"/>
      <c r="AK32" s="23"/>
      <c r="AL32" s="76"/>
      <c r="AM32" s="77"/>
      <c r="AN32" s="77"/>
      <c r="AO32" s="77"/>
      <c r="AP32" s="77"/>
      <c r="AQ32" s="77"/>
      <c r="AR32" s="77"/>
      <c r="AS32" s="77"/>
      <c r="AT32" s="77"/>
      <c r="AU32" s="78"/>
      <c r="AV32" s="24"/>
      <c r="AW32" s="19"/>
    </row>
    <row r="33" spans="1:49" ht="63" customHeight="1">
      <c r="A33" s="3"/>
      <c r="B33" s="41"/>
      <c r="C33" s="58" t="s">
        <v>292</v>
      </c>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9"/>
      <c r="AF33" s="61"/>
      <c r="AG33" s="62"/>
      <c r="AH33" s="42"/>
      <c r="AI33" s="3"/>
      <c r="AJ33" s="19"/>
      <c r="AK33" s="23"/>
      <c r="AL33" s="76"/>
      <c r="AM33" s="77"/>
      <c r="AN33" s="77"/>
      <c r="AO33" s="77"/>
      <c r="AP33" s="77"/>
      <c r="AQ33" s="77"/>
      <c r="AR33" s="77"/>
      <c r="AS33" s="77"/>
      <c r="AT33" s="77"/>
      <c r="AU33" s="78"/>
      <c r="AV33" s="24"/>
      <c r="AW33" s="19"/>
    </row>
    <row r="34" spans="1:49" ht="27.75" customHeight="1">
      <c r="A34" s="3"/>
      <c r="B34" s="41"/>
      <c r="C34" s="58" t="s">
        <v>294</v>
      </c>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9"/>
      <c r="AF34" s="61"/>
      <c r="AG34" s="62"/>
      <c r="AH34" s="42"/>
      <c r="AI34" s="3"/>
      <c r="AJ34" s="19"/>
      <c r="AK34" s="23"/>
      <c r="AL34" s="79"/>
      <c r="AM34" s="80"/>
      <c r="AN34" s="80"/>
      <c r="AO34" s="80"/>
      <c r="AP34" s="80"/>
      <c r="AQ34" s="80"/>
      <c r="AR34" s="80"/>
      <c r="AS34" s="80"/>
      <c r="AT34" s="80"/>
      <c r="AU34" s="81"/>
      <c r="AV34" s="24"/>
      <c r="AW34" s="19"/>
    </row>
    <row r="35" spans="1:49" ht="27" customHeight="1">
      <c r="A35" s="3"/>
      <c r="B35" s="41"/>
      <c r="C35" s="58" t="s">
        <v>295</v>
      </c>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9"/>
      <c r="AF35" s="61"/>
      <c r="AG35" s="62"/>
      <c r="AH35" s="42"/>
      <c r="AI35" s="3"/>
      <c r="AJ35" s="19"/>
      <c r="AK35" s="23"/>
      <c r="AL35" s="18"/>
      <c r="AM35" s="18"/>
      <c r="AN35" s="18"/>
      <c r="AO35" s="18"/>
      <c r="AP35" s="18"/>
      <c r="AQ35" s="18"/>
      <c r="AR35" s="18"/>
      <c r="AS35" s="18"/>
      <c r="AT35" s="18"/>
      <c r="AU35" s="18"/>
      <c r="AV35" s="24"/>
      <c r="AW35" s="19"/>
    </row>
    <row r="36" spans="1:49" ht="49.5" customHeight="1">
      <c r="A36" s="3"/>
      <c r="B36" s="41"/>
      <c r="C36" s="58" t="s">
        <v>296</v>
      </c>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9"/>
      <c r="AF36" s="61" t="s">
        <v>313</v>
      </c>
      <c r="AG36" s="62"/>
      <c r="AH36" s="42"/>
      <c r="AI36" s="3"/>
      <c r="AJ36" s="19"/>
      <c r="AK36" s="23"/>
      <c r="AL36" s="71" t="s">
        <v>53</v>
      </c>
      <c r="AM36" s="71"/>
      <c r="AN36" s="71"/>
      <c r="AO36" s="71"/>
      <c r="AP36" s="71"/>
      <c r="AQ36" s="71"/>
      <c r="AR36" s="71"/>
      <c r="AS36" s="71"/>
      <c r="AT36" s="71"/>
      <c r="AU36" s="71"/>
      <c r="AV36" s="24"/>
      <c r="AW36" s="19"/>
    </row>
    <row r="37" spans="1:49" ht="12.75">
      <c r="A37" s="3"/>
      <c r="B37" s="43"/>
      <c r="C37" s="66" t="s">
        <v>243</v>
      </c>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7"/>
      <c r="AH37" s="9"/>
      <c r="AI37" s="3"/>
      <c r="AJ37" s="19"/>
      <c r="AK37" s="23"/>
      <c r="AL37" s="71"/>
      <c r="AM37" s="71"/>
      <c r="AN37" s="71"/>
      <c r="AO37" s="71"/>
      <c r="AP37" s="71"/>
      <c r="AQ37" s="71"/>
      <c r="AR37" s="71"/>
      <c r="AS37" s="71"/>
      <c r="AT37" s="71"/>
      <c r="AU37" s="71"/>
      <c r="AV37" s="24"/>
      <c r="AW37" s="19"/>
    </row>
    <row r="38" spans="1:49" ht="39" customHeight="1">
      <c r="A38" s="3"/>
      <c r="B38" s="43"/>
      <c r="C38" s="63"/>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5"/>
      <c r="AH38" s="9"/>
      <c r="AI38" s="3"/>
      <c r="AJ38" s="19"/>
      <c r="AK38" s="23"/>
      <c r="AL38" s="71"/>
      <c r="AM38" s="71"/>
      <c r="AN38" s="71"/>
      <c r="AO38" s="71"/>
      <c r="AP38" s="71"/>
      <c r="AQ38" s="71"/>
      <c r="AR38" s="71"/>
      <c r="AS38" s="71"/>
      <c r="AT38" s="71"/>
      <c r="AU38" s="71"/>
      <c r="AV38" s="24"/>
      <c r="AW38" s="19"/>
    </row>
    <row r="39" spans="1:49" ht="12.75">
      <c r="A39" s="3"/>
      <c r="B39" s="43"/>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9"/>
      <c r="AI39" s="3"/>
      <c r="AJ39" s="19"/>
      <c r="AK39" s="23"/>
      <c r="AL39" s="71"/>
      <c r="AM39" s="71"/>
      <c r="AN39" s="71"/>
      <c r="AO39" s="71"/>
      <c r="AP39" s="71"/>
      <c r="AQ39" s="71"/>
      <c r="AR39" s="71"/>
      <c r="AS39" s="71"/>
      <c r="AT39" s="71"/>
      <c r="AU39" s="71"/>
      <c r="AV39" s="24"/>
      <c r="AW39" s="19"/>
    </row>
    <row r="40" spans="1:49" ht="41.25" customHeight="1">
      <c r="A40" s="3"/>
      <c r="B40" s="43"/>
      <c r="C40" s="60" t="s">
        <v>306</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9"/>
      <c r="AI40" s="3"/>
      <c r="AJ40" s="19"/>
      <c r="AK40" s="23"/>
      <c r="AL40" s="71"/>
      <c r="AM40" s="71"/>
      <c r="AN40" s="71"/>
      <c r="AO40" s="71"/>
      <c r="AP40" s="71"/>
      <c r="AQ40" s="71"/>
      <c r="AR40" s="71"/>
      <c r="AS40" s="71"/>
      <c r="AT40" s="71"/>
      <c r="AU40" s="71"/>
      <c r="AV40" s="24"/>
      <c r="AW40" s="19"/>
    </row>
    <row r="41" spans="1:49" ht="93.75" customHeight="1">
      <c r="A41" s="3"/>
      <c r="B41" s="43"/>
      <c r="C41" s="58" t="s">
        <v>297</v>
      </c>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9"/>
      <c r="AF41" s="61" t="s">
        <v>313</v>
      </c>
      <c r="AG41" s="62"/>
      <c r="AH41" s="9"/>
      <c r="AI41" s="3"/>
      <c r="AJ41" s="19"/>
      <c r="AK41" s="25"/>
      <c r="AL41" s="26"/>
      <c r="AM41" s="26"/>
      <c r="AN41" s="26"/>
      <c r="AO41" s="26"/>
      <c r="AP41" s="26"/>
      <c r="AQ41" s="26"/>
      <c r="AR41" s="26"/>
      <c r="AS41" s="26"/>
      <c r="AT41" s="26"/>
      <c r="AU41" s="26"/>
      <c r="AV41" s="27"/>
      <c r="AW41" s="19"/>
    </row>
    <row r="42" spans="1:49" ht="66.75" customHeight="1">
      <c r="A42" s="3"/>
      <c r="B42" s="43"/>
      <c r="C42" s="58" t="s">
        <v>298</v>
      </c>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9"/>
      <c r="AF42" s="61" t="s">
        <v>313</v>
      </c>
      <c r="AG42" s="62"/>
      <c r="AH42" s="9"/>
      <c r="AI42" s="3"/>
      <c r="AJ42" s="19"/>
      <c r="AK42" s="19"/>
      <c r="AL42" s="19"/>
      <c r="AM42" s="19"/>
      <c r="AN42" s="19"/>
      <c r="AO42" s="19"/>
      <c r="AP42" s="19"/>
      <c r="AQ42" s="19"/>
      <c r="AR42" s="19"/>
      <c r="AS42" s="19"/>
      <c r="AT42" s="19"/>
      <c r="AU42" s="19"/>
      <c r="AV42" s="19"/>
      <c r="AW42" s="19"/>
    </row>
    <row r="43" spans="1:35" ht="63" customHeight="1">
      <c r="A43" s="3"/>
      <c r="B43" s="43"/>
      <c r="C43" s="58" t="s">
        <v>299</v>
      </c>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9"/>
      <c r="AF43" s="61" t="s">
        <v>313</v>
      </c>
      <c r="AG43" s="62"/>
      <c r="AH43" s="9"/>
      <c r="AI43" s="3"/>
    </row>
    <row r="44" spans="1:35" ht="93" customHeight="1">
      <c r="A44" s="3"/>
      <c r="B44" s="43"/>
      <c r="C44" s="58" t="s">
        <v>300</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9"/>
      <c r="AF44" s="61"/>
      <c r="AG44" s="62"/>
      <c r="AH44" s="9"/>
      <c r="AI44" s="3"/>
    </row>
    <row r="45" spans="1:35" ht="90" customHeight="1">
      <c r="A45" s="3"/>
      <c r="B45" s="43"/>
      <c r="C45" s="58" t="s">
        <v>309</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9"/>
      <c r="AF45" s="61"/>
      <c r="AG45" s="62"/>
      <c r="AH45" s="9"/>
      <c r="AI45" s="3"/>
    </row>
    <row r="46" spans="1:35" ht="12.75">
      <c r="A46" s="3"/>
      <c r="B46" s="43"/>
      <c r="C46" s="66" t="s">
        <v>244</v>
      </c>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7"/>
      <c r="AH46" s="9"/>
      <c r="AI46" s="3"/>
    </row>
    <row r="47" spans="1:35" ht="51.75" customHeight="1">
      <c r="A47" s="3"/>
      <c r="B47" s="43"/>
      <c r="C47" s="63"/>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5"/>
      <c r="AH47" s="9"/>
      <c r="AI47" s="3"/>
    </row>
    <row r="48" spans="1:35" ht="12.75">
      <c r="A48" s="3"/>
      <c r="B48" s="43"/>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9"/>
      <c r="AI48" s="3"/>
    </row>
    <row r="49" spans="1:35" ht="38.25" customHeight="1">
      <c r="A49" s="3"/>
      <c r="B49" s="43"/>
      <c r="C49" s="60" t="s">
        <v>213</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9"/>
      <c r="AI49" s="3"/>
    </row>
    <row r="50" spans="1:35" ht="12.75">
      <c r="A50" s="3"/>
      <c r="B50" s="43"/>
      <c r="C50" s="58" t="s">
        <v>214</v>
      </c>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9"/>
      <c r="AF50" s="61"/>
      <c r="AG50" s="62"/>
      <c r="AH50" s="9"/>
      <c r="AI50" s="3"/>
    </row>
    <row r="51" spans="1:35" ht="12.75">
      <c r="A51" s="3"/>
      <c r="B51" s="43"/>
      <c r="C51" s="58" t="s">
        <v>215</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9"/>
      <c r="AF51" s="61"/>
      <c r="AG51" s="62"/>
      <c r="AH51" s="9"/>
      <c r="AI51" s="3"/>
    </row>
    <row r="52" spans="1:35" ht="12.75">
      <c r="A52" s="3"/>
      <c r="B52" s="43"/>
      <c r="C52" s="58" t="s">
        <v>216</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9"/>
      <c r="AF52" s="61"/>
      <c r="AG52" s="62"/>
      <c r="AH52" s="9"/>
      <c r="AI52" s="3"/>
    </row>
    <row r="53" spans="1:35" ht="12.75">
      <c r="A53" s="3"/>
      <c r="B53" s="43"/>
      <c r="C53" s="58" t="s">
        <v>217</v>
      </c>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9"/>
      <c r="AF53" s="61"/>
      <c r="AG53" s="62"/>
      <c r="AH53" s="9"/>
      <c r="AI53" s="3"/>
    </row>
    <row r="54" spans="1:35" ht="12.75">
      <c r="A54" s="3"/>
      <c r="B54" s="43"/>
      <c r="C54" s="66" t="s">
        <v>245</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7"/>
      <c r="AH54" s="9"/>
      <c r="AI54" s="3"/>
    </row>
    <row r="55" spans="1:35" ht="49.5" customHeight="1">
      <c r="A55" s="3"/>
      <c r="B55" s="43"/>
      <c r="C55" s="63"/>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5"/>
      <c r="AH55" s="9"/>
      <c r="AI55" s="3"/>
    </row>
    <row r="56" spans="1:35" ht="15" customHeight="1">
      <c r="A56" s="3"/>
      <c r="B56" s="43"/>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9"/>
      <c r="AI56" s="3"/>
    </row>
    <row r="57" spans="1:35" ht="41.25" customHeight="1">
      <c r="A57" s="3"/>
      <c r="B57" s="43"/>
      <c r="C57" s="60" t="s">
        <v>307</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9"/>
      <c r="AI57" s="3"/>
    </row>
    <row r="58" spans="1:35" ht="18" customHeight="1">
      <c r="A58" s="3"/>
      <c r="B58" s="43"/>
      <c r="C58" s="58" t="s">
        <v>218</v>
      </c>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9"/>
      <c r="AF58" s="61" t="s">
        <v>313</v>
      </c>
      <c r="AG58" s="62"/>
      <c r="AH58" s="9"/>
      <c r="AI58" s="3"/>
    </row>
    <row r="59" spans="1:35" ht="27" customHeight="1">
      <c r="A59" s="3"/>
      <c r="B59" s="43"/>
      <c r="C59" s="58" t="s">
        <v>219</v>
      </c>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9"/>
      <c r="AF59" s="61"/>
      <c r="AG59" s="62"/>
      <c r="AH59" s="9"/>
      <c r="AI59" s="3"/>
    </row>
    <row r="60" spans="1:35" ht="12.75">
      <c r="A60" s="3"/>
      <c r="B60" s="43"/>
      <c r="C60" s="66" t="s">
        <v>246</v>
      </c>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7"/>
      <c r="AH60" s="9"/>
      <c r="AI60" s="3"/>
    </row>
    <row r="61" spans="1:35" ht="55.5" customHeight="1">
      <c r="A61" s="3"/>
      <c r="B61" s="43"/>
      <c r="C61" s="63"/>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5"/>
      <c r="AH61" s="9"/>
      <c r="AI61" s="3"/>
    </row>
    <row r="62" spans="1:35" ht="15" customHeight="1">
      <c r="A62" s="3"/>
      <c r="B62" s="4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9"/>
      <c r="AI62" s="3"/>
    </row>
    <row r="63" spans="1:35" ht="43.5" customHeight="1">
      <c r="A63" s="3"/>
      <c r="B63" s="43"/>
      <c r="C63" s="60" t="s">
        <v>308</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9"/>
      <c r="AI63" s="3"/>
    </row>
    <row r="64" spans="1:35" ht="17.25" customHeight="1">
      <c r="A64" s="3"/>
      <c r="B64" s="43"/>
      <c r="C64" s="58" t="s">
        <v>220</v>
      </c>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9"/>
      <c r="AF64" s="61" t="s">
        <v>313</v>
      </c>
      <c r="AG64" s="62"/>
      <c r="AH64" s="9"/>
      <c r="AI64" s="3"/>
    </row>
    <row r="65" spans="1:35" ht="12.75">
      <c r="A65" s="3"/>
      <c r="B65" s="43"/>
      <c r="C65" s="58" t="s">
        <v>221</v>
      </c>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9"/>
      <c r="AF65" s="61"/>
      <c r="AG65" s="62"/>
      <c r="AH65" s="9"/>
      <c r="AI65" s="3"/>
    </row>
    <row r="66" spans="1:35" ht="12.75">
      <c r="A66" s="3"/>
      <c r="B66" s="43"/>
      <c r="C66" s="58" t="s">
        <v>222</v>
      </c>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9"/>
      <c r="AF66" s="61"/>
      <c r="AG66" s="62"/>
      <c r="AH66" s="9"/>
      <c r="AI66" s="3"/>
    </row>
    <row r="67" spans="1:35" ht="12.75">
      <c r="A67" s="3"/>
      <c r="B67" s="43"/>
      <c r="C67" s="58" t="s">
        <v>223</v>
      </c>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9"/>
      <c r="AF67" s="61" t="s">
        <v>313</v>
      </c>
      <c r="AG67" s="62"/>
      <c r="AH67" s="9"/>
      <c r="AI67" s="3"/>
    </row>
    <row r="68" spans="1:35" ht="12.75">
      <c r="A68" s="3"/>
      <c r="B68" s="43"/>
      <c r="C68" s="58" t="s">
        <v>224</v>
      </c>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9"/>
      <c r="AF68" s="61" t="s">
        <v>313</v>
      </c>
      <c r="AG68" s="62"/>
      <c r="AH68" s="9"/>
      <c r="AI68" s="3"/>
    </row>
    <row r="69" spans="1:35" ht="12.75">
      <c r="A69" s="3"/>
      <c r="B69" s="43"/>
      <c r="C69" s="58" t="s">
        <v>225</v>
      </c>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9"/>
      <c r="AF69" s="61" t="s">
        <v>313</v>
      </c>
      <c r="AG69" s="62"/>
      <c r="AH69" s="9"/>
      <c r="AI69" s="3"/>
    </row>
    <row r="70" spans="1:35" ht="12.75">
      <c r="A70" s="3"/>
      <c r="B70" s="43"/>
      <c r="C70" s="58" t="s">
        <v>226</v>
      </c>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9"/>
      <c r="AF70" s="61"/>
      <c r="AG70" s="62"/>
      <c r="AH70" s="9"/>
      <c r="AI70" s="3"/>
    </row>
    <row r="71" spans="1:35" ht="12.75">
      <c r="A71" s="3"/>
      <c r="B71" s="43"/>
      <c r="C71" s="66" t="s">
        <v>310</v>
      </c>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7"/>
      <c r="AH71" s="9"/>
      <c r="AI71" s="3"/>
    </row>
    <row r="72" spans="1:35" ht="39" customHeight="1">
      <c r="A72" s="9"/>
      <c r="B72" s="2"/>
      <c r="C72" s="63"/>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5"/>
      <c r="AH72" s="2"/>
      <c r="AI72" s="43"/>
    </row>
    <row r="73" spans="1:35" ht="12.75">
      <c r="A73" s="3"/>
      <c r="B73" s="43"/>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9"/>
      <c r="AI73" s="3"/>
    </row>
    <row r="74" spans="1:35" ht="50.25" customHeight="1">
      <c r="A74" s="3"/>
      <c r="B74" s="43"/>
      <c r="C74" s="60" t="s">
        <v>303</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9"/>
      <c r="AI74" s="3"/>
    </row>
    <row r="75" spans="1:35" ht="25.5" customHeight="1">
      <c r="A75" s="3"/>
      <c r="B75" s="43"/>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9"/>
      <c r="AF75" s="55" t="s">
        <v>235</v>
      </c>
      <c r="AG75" s="55" t="s">
        <v>236</v>
      </c>
      <c r="AH75" s="9"/>
      <c r="AI75" s="3"/>
    </row>
    <row r="76" spans="1:35" ht="12.75" customHeight="1">
      <c r="A76" s="3"/>
      <c r="B76" s="43"/>
      <c r="C76" s="97" t="s">
        <v>227</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
      <c r="AI76" s="3"/>
    </row>
    <row r="77" spans="1:35" ht="12.75" customHeight="1">
      <c r="A77" s="3"/>
      <c r="B77" s="43"/>
      <c r="C77" s="58" t="s">
        <v>237</v>
      </c>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9"/>
      <c r="AF77" s="31">
        <v>5</v>
      </c>
      <c r="AG77" s="31">
        <v>2</v>
      </c>
      <c r="AH77" s="9"/>
      <c r="AI77" s="3"/>
    </row>
    <row r="78" spans="1:35" ht="15" customHeight="1">
      <c r="A78" s="9"/>
      <c r="B78" s="2"/>
      <c r="C78" s="58" t="s">
        <v>238</v>
      </c>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9"/>
      <c r="AF78" s="31">
        <v>7</v>
      </c>
      <c r="AG78" s="31">
        <v>3</v>
      </c>
      <c r="AH78" s="54"/>
      <c r="AI78" s="3"/>
    </row>
    <row r="79" spans="1:35" ht="12.75" customHeight="1">
      <c r="A79" s="9"/>
      <c r="B79" s="2"/>
      <c r="C79" s="58" t="s">
        <v>239</v>
      </c>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9"/>
      <c r="AF79" s="31">
        <v>8</v>
      </c>
      <c r="AG79" s="31">
        <v>4</v>
      </c>
      <c r="AH79" s="2"/>
      <c r="AI79" s="43"/>
    </row>
    <row r="80" spans="1:35" ht="12.75" customHeight="1">
      <c r="A80" s="3"/>
      <c r="B80" s="43"/>
      <c r="C80" s="97" t="s">
        <v>228</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
      <c r="AI80" s="3"/>
    </row>
    <row r="81" spans="1:35" ht="13.5" customHeight="1">
      <c r="A81" s="3"/>
      <c r="B81" s="43"/>
      <c r="C81" s="58" t="s">
        <v>240</v>
      </c>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9"/>
      <c r="AF81" s="31">
        <v>5</v>
      </c>
      <c r="AG81" s="31">
        <v>2</v>
      </c>
      <c r="AH81" s="9"/>
      <c r="AI81" s="3"/>
    </row>
    <row r="82" spans="1:35" ht="12.75" customHeight="1">
      <c r="A82" s="3"/>
      <c r="B82" s="43"/>
      <c r="C82" s="58" t="s">
        <v>241</v>
      </c>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9"/>
      <c r="AF82" s="31">
        <v>5</v>
      </c>
      <c r="AG82" s="31">
        <v>2</v>
      </c>
      <c r="AH82" s="9"/>
      <c r="AI82" s="3"/>
    </row>
    <row r="83" spans="1:35" ht="14.25" customHeight="1">
      <c r="A83" s="2"/>
      <c r="B83" s="43"/>
      <c r="C83" s="58" t="s">
        <v>242</v>
      </c>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9"/>
      <c r="AF83" s="31">
        <v>6</v>
      </c>
      <c r="AG83" s="31">
        <v>3</v>
      </c>
      <c r="AH83" s="9"/>
      <c r="AI83" s="2"/>
    </row>
    <row r="84" spans="1:35" ht="12.75" customHeight="1">
      <c r="A84" s="3"/>
      <c r="B84" s="43"/>
      <c r="C84" s="58" t="s">
        <v>247</v>
      </c>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9"/>
      <c r="AF84" s="31">
        <v>6</v>
      </c>
      <c r="AG84" s="31">
        <v>1</v>
      </c>
      <c r="AH84" s="9"/>
      <c r="AI84" s="3"/>
    </row>
    <row r="85" spans="1:35" ht="12.75" customHeight="1">
      <c r="A85" s="3"/>
      <c r="B85" s="43"/>
      <c r="C85" s="58" t="s">
        <v>248</v>
      </c>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9"/>
      <c r="AF85" s="31">
        <v>5</v>
      </c>
      <c r="AG85" s="31">
        <v>1</v>
      </c>
      <c r="AH85" s="9"/>
      <c r="AI85" s="3"/>
    </row>
    <row r="86" spans="1:35" ht="12.75" customHeight="1">
      <c r="A86" s="3"/>
      <c r="B86" s="43"/>
      <c r="C86" s="58" t="s">
        <v>249</v>
      </c>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9"/>
      <c r="AF86" s="31">
        <v>5</v>
      </c>
      <c r="AG86" s="31">
        <v>1</v>
      </c>
      <c r="AH86" s="9"/>
      <c r="AI86" s="3"/>
    </row>
    <row r="87" spans="1:35" ht="12.75" customHeight="1">
      <c r="A87" s="3"/>
      <c r="B87" s="43"/>
      <c r="C87" s="58" t="s">
        <v>250</v>
      </c>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9"/>
      <c r="AF87" s="31">
        <v>8</v>
      </c>
      <c r="AG87" s="31">
        <v>2</v>
      </c>
      <c r="AH87" s="9"/>
      <c r="AI87" s="3"/>
    </row>
    <row r="88" spans="1:35" ht="12.75">
      <c r="A88" s="3"/>
      <c r="B88" s="43"/>
      <c r="C88" s="97" t="s">
        <v>229</v>
      </c>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
      <c r="AI88" s="3"/>
    </row>
    <row r="89" spans="1:35" ht="12.75">
      <c r="A89" s="3"/>
      <c r="B89" s="43"/>
      <c r="C89" s="98" t="s">
        <v>230</v>
      </c>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
      <c r="AI89" s="3"/>
    </row>
    <row r="90" spans="1:35" ht="12.75">
      <c r="A90" s="3"/>
      <c r="B90" s="43"/>
      <c r="C90" s="58" t="s">
        <v>251</v>
      </c>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9"/>
      <c r="AF90" s="31">
        <v>8</v>
      </c>
      <c r="AG90" s="31">
        <v>2</v>
      </c>
      <c r="AH90" s="9"/>
      <c r="AI90" s="3"/>
    </row>
    <row r="91" spans="1:35" ht="15.75" customHeight="1">
      <c r="A91" s="3"/>
      <c r="B91" s="43"/>
      <c r="C91" s="58" t="s">
        <v>252</v>
      </c>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9"/>
      <c r="AF91" s="31">
        <v>5</v>
      </c>
      <c r="AG91" s="31">
        <v>2</v>
      </c>
      <c r="AH91" s="9"/>
      <c r="AI91" s="3"/>
    </row>
    <row r="92" spans="1:35" ht="13.5" customHeight="1">
      <c r="A92" s="3"/>
      <c r="B92" s="43"/>
      <c r="C92" s="58" t="s">
        <v>253</v>
      </c>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9"/>
      <c r="AF92" s="31">
        <v>4</v>
      </c>
      <c r="AG92" s="31">
        <v>1</v>
      </c>
      <c r="AH92" s="9"/>
      <c r="AI92" s="3"/>
    </row>
    <row r="93" spans="1:35" ht="12.75">
      <c r="A93" s="3"/>
      <c r="B93" s="43"/>
      <c r="C93" s="58" t="s">
        <v>254</v>
      </c>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9"/>
      <c r="AF93" s="31">
        <v>5</v>
      </c>
      <c r="AG93" s="31">
        <v>1</v>
      </c>
      <c r="AH93" s="9"/>
      <c r="AI93" s="3"/>
    </row>
    <row r="94" spans="1:35" ht="12.75">
      <c r="A94" s="3"/>
      <c r="B94" s="43"/>
      <c r="C94" s="58" t="s">
        <v>255</v>
      </c>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9"/>
      <c r="AF94" s="31">
        <v>6</v>
      </c>
      <c r="AG94" s="31">
        <v>2</v>
      </c>
      <c r="AH94" s="9"/>
      <c r="AI94" s="3"/>
    </row>
    <row r="95" spans="1:35" ht="29.25" customHeight="1">
      <c r="A95" s="3"/>
      <c r="B95" s="43"/>
      <c r="C95" s="58" t="s">
        <v>256</v>
      </c>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9"/>
      <c r="AF95" s="31">
        <v>6</v>
      </c>
      <c r="AG95" s="31">
        <v>1</v>
      </c>
      <c r="AH95" s="9"/>
      <c r="AI95" s="3"/>
    </row>
    <row r="96" spans="1:35" ht="28.5" customHeight="1">
      <c r="A96" s="3"/>
      <c r="B96" s="43"/>
      <c r="C96" s="58" t="s">
        <v>257</v>
      </c>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9"/>
      <c r="AF96" s="31">
        <v>8</v>
      </c>
      <c r="AG96" s="31">
        <v>1</v>
      </c>
      <c r="AH96" s="9"/>
      <c r="AI96" s="3"/>
    </row>
    <row r="97" spans="1:35" ht="28.5" customHeight="1">
      <c r="A97" s="3"/>
      <c r="B97" s="43"/>
      <c r="C97" s="58" t="s">
        <v>258</v>
      </c>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9"/>
      <c r="AF97" s="31">
        <v>6</v>
      </c>
      <c r="AG97" s="31">
        <v>5</v>
      </c>
      <c r="AH97" s="9"/>
      <c r="AI97" s="3"/>
    </row>
    <row r="98" spans="1:35" ht="29.25" customHeight="1">
      <c r="A98" s="3"/>
      <c r="B98" s="43"/>
      <c r="C98" s="58" t="s">
        <v>259</v>
      </c>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9"/>
      <c r="AF98" s="31">
        <v>5</v>
      </c>
      <c r="AG98" s="31">
        <v>4</v>
      </c>
      <c r="AH98" s="9"/>
      <c r="AI98" s="3"/>
    </row>
    <row r="99" spans="1:35" ht="12.75">
      <c r="A99" s="3"/>
      <c r="B99" s="43"/>
      <c r="C99" s="58" t="s">
        <v>260</v>
      </c>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9"/>
      <c r="AF99" s="31">
        <v>6</v>
      </c>
      <c r="AG99" s="31">
        <v>4</v>
      </c>
      <c r="AH99" s="9"/>
      <c r="AI99" s="3"/>
    </row>
    <row r="100" spans="1:35" ht="29.25" customHeight="1">
      <c r="A100" s="3"/>
      <c r="B100" s="43"/>
      <c r="C100" s="58" t="s">
        <v>261</v>
      </c>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9"/>
      <c r="AF100" s="31">
        <v>7</v>
      </c>
      <c r="AG100" s="31">
        <v>4</v>
      </c>
      <c r="AH100" s="9"/>
      <c r="AI100" s="3"/>
    </row>
    <row r="101" spans="1:35" ht="12.75">
      <c r="A101" s="3"/>
      <c r="B101" s="43"/>
      <c r="C101" s="58" t="s">
        <v>262</v>
      </c>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9"/>
      <c r="AF101" s="31">
        <v>7</v>
      </c>
      <c r="AG101" s="31">
        <v>3</v>
      </c>
      <c r="AH101" s="9"/>
      <c r="AI101" s="3"/>
    </row>
    <row r="102" spans="1:35" ht="12.75" customHeight="1">
      <c r="A102" s="3"/>
      <c r="B102" s="43"/>
      <c r="C102" s="58" t="s">
        <v>263</v>
      </c>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9"/>
      <c r="AF102" s="31">
        <v>8</v>
      </c>
      <c r="AG102" s="31">
        <v>2</v>
      </c>
      <c r="AH102" s="9"/>
      <c r="AI102" s="3"/>
    </row>
    <row r="103" spans="1:35" ht="27" customHeight="1">
      <c r="A103" s="3"/>
      <c r="B103" s="43"/>
      <c r="C103" s="58" t="s">
        <v>264</v>
      </c>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9"/>
      <c r="AF103" s="31">
        <v>5</v>
      </c>
      <c r="AG103" s="31">
        <v>3</v>
      </c>
      <c r="AH103" s="9"/>
      <c r="AI103" s="3"/>
    </row>
    <row r="104" spans="1:35" ht="12.75">
      <c r="A104" s="3"/>
      <c r="B104" s="43"/>
      <c r="C104" s="98" t="s">
        <v>231</v>
      </c>
      <c r="D104" s="98"/>
      <c r="E104" s="98"/>
      <c r="F104" s="98"/>
      <c r="G104" s="98"/>
      <c r="H104" s="98"/>
      <c r="I104" s="98"/>
      <c r="J104" s="98"/>
      <c r="K104" s="98"/>
      <c r="L104" s="98"/>
      <c r="M104" s="98"/>
      <c r="N104" s="98"/>
      <c r="O104" s="98"/>
      <c r="P104" s="98"/>
      <c r="Q104" s="98"/>
      <c r="R104" s="98"/>
      <c r="S104" s="98" t="s">
        <v>234</v>
      </c>
      <c r="T104" s="98"/>
      <c r="U104" s="98"/>
      <c r="V104" s="98"/>
      <c r="W104" s="98"/>
      <c r="X104" s="98"/>
      <c r="Y104" s="98"/>
      <c r="Z104" s="98"/>
      <c r="AA104" s="98"/>
      <c r="AB104" s="98"/>
      <c r="AC104" s="98"/>
      <c r="AD104" s="98"/>
      <c r="AE104" s="98"/>
      <c r="AF104" s="98"/>
      <c r="AG104" s="98"/>
      <c r="AH104" s="9"/>
      <c r="AI104" s="3"/>
    </row>
    <row r="105" spans="1:35" ht="26.25" customHeight="1">
      <c r="A105" s="3"/>
      <c r="B105" s="43"/>
      <c r="C105" s="58" t="s">
        <v>265</v>
      </c>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9"/>
      <c r="AF105" s="31">
        <v>6</v>
      </c>
      <c r="AG105" s="31">
        <v>3</v>
      </c>
      <c r="AH105" s="9"/>
      <c r="AI105" s="3"/>
    </row>
    <row r="106" spans="1:35" ht="27.75" customHeight="1">
      <c r="A106" s="3"/>
      <c r="B106" s="43"/>
      <c r="C106" s="58" t="s">
        <v>266</v>
      </c>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9"/>
      <c r="AF106" s="31">
        <v>6</v>
      </c>
      <c r="AG106" s="31">
        <v>2</v>
      </c>
      <c r="AH106" s="9"/>
      <c r="AI106" s="3"/>
    </row>
    <row r="107" spans="1:35" ht="12.75">
      <c r="A107" s="3"/>
      <c r="B107" s="43"/>
      <c r="C107" s="58" t="s">
        <v>267</v>
      </c>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9"/>
      <c r="AF107" s="31">
        <v>7</v>
      </c>
      <c r="AG107" s="31">
        <v>2</v>
      </c>
      <c r="AH107" s="9"/>
      <c r="AI107" s="3"/>
    </row>
    <row r="108" spans="1:35" ht="12.75">
      <c r="A108" s="3"/>
      <c r="B108" s="43"/>
      <c r="C108" s="58" t="s">
        <v>291</v>
      </c>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9"/>
      <c r="AF108" s="31">
        <v>8</v>
      </c>
      <c r="AG108" s="31">
        <v>4</v>
      </c>
      <c r="AH108" s="9"/>
      <c r="AI108" s="3"/>
    </row>
    <row r="109" spans="1:35" ht="12.75">
      <c r="A109" s="3"/>
      <c r="B109" s="43"/>
      <c r="C109" s="58" t="s">
        <v>268</v>
      </c>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9"/>
      <c r="AF109" s="31">
        <v>5</v>
      </c>
      <c r="AG109" s="31">
        <v>3</v>
      </c>
      <c r="AH109" s="9"/>
      <c r="AI109" s="3"/>
    </row>
    <row r="110" spans="1:35" ht="12.75">
      <c r="A110" s="3"/>
      <c r="B110" s="43"/>
      <c r="C110" s="58" t="s">
        <v>269</v>
      </c>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9"/>
      <c r="AF110" s="31">
        <v>6</v>
      </c>
      <c r="AG110" s="31">
        <v>3</v>
      </c>
      <c r="AH110" s="9"/>
      <c r="AI110" s="3"/>
    </row>
    <row r="111" spans="1:35" ht="12.75">
      <c r="A111" s="3"/>
      <c r="B111" s="43"/>
      <c r="C111" s="58" t="s">
        <v>270</v>
      </c>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9"/>
      <c r="AF111" s="31">
        <v>7</v>
      </c>
      <c r="AG111" s="31">
        <v>3</v>
      </c>
      <c r="AH111" s="9"/>
      <c r="AI111" s="3"/>
    </row>
    <row r="112" spans="1:35" ht="13.5" customHeight="1">
      <c r="A112" s="3"/>
      <c r="B112" s="43"/>
      <c r="C112" s="58" t="s">
        <v>271</v>
      </c>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9"/>
      <c r="AF112" s="31">
        <v>8</v>
      </c>
      <c r="AG112" s="31">
        <v>2</v>
      </c>
      <c r="AH112" s="9"/>
      <c r="AI112" s="3"/>
    </row>
    <row r="113" spans="1:35" ht="12.75">
      <c r="A113" s="3"/>
      <c r="B113" s="43"/>
      <c r="C113" s="98" t="s">
        <v>232</v>
      </c>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
      <c r="AI113" s="3"/>
    </row>
    <row r="114" spans="1:35" ht="12.75">
      <c r="A114" s="3"/>
      <c r="B114" s="43"/>
      <c r="C114" s="58" t="s">
        <v>272</v>
      </c>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9"/>
      <c r="AF114" s="31">
        <v>5</v>
      </c>
      <c r="AG114" s="31">
        <v>2</v>
      </c>
      <c r="AH114" s="9"/>
      <c r="AI114" s="3"/>
    </row>
    <row r="115" spans="1:35" ht="12.75">
      <c r="A115" s="3"/>
      <c r="B115" s="43"/>
      <c r="C115" s="58" t="s">
        <v>273</v>
      </c>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9"/>
      <c r="AF115" s="31">
        <v>6</v>
      </c>
      <c r="AG115" s="31">
        <v>2</v>
      </c>
      <c r="AH115" s="9"/>
      <c r="AI115" s="3"/>
    </row>
    <row r="116" spans="1:35" ht="12.75">
      <c r="A116" s="3"/>
      <c r="B116" s="43"/>
      <c r="C116" s="97" t="s">
        <v>233</v>
      </c>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
      <c r="AI116" s="3"/>
    </row>
    <row r="117" spans="1:35" ht="12.75">
      <c r="A117" s="3"/>
      <c r="B117" s="43"/>
      <c r="C117" s="58" t="s">
        <v>274</v>
      </c>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9"/>
      <c r="AF117" s="31">
        <v>7</v>
      </c>
      <c r="AG117" s="31">
        <v>2</v>
      </c>
      <c r="AH117" s="9"/>
      <c r="AI117" s="3"/>
    </row>
    <row r="118" spans="1:35" ht="12.75">
      <c r="A118" s="3"/>
      <c r="B118" s="43"/>
      <c r="C118" s="58" t="s">
        <v>275</v>
      </c>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9"/>
      <c r="AF118" s="31">
        <v>7</v>
      </c>
      <c r="AG118" s="31">
        <v>4</v>
      </c>
      <c r="AH118" s="9"/>
      <c r="AI118" s="3"/>
    </row>
    <row r="119" spans="1:35" ht="12.75">
      <c r="A119" s="3"/>
      <c r="B119" s="43"/>
      <c r="C119" s="58" t="s">
        <v>276</v>
      </c>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9"/>
      <c r="AF119" s="31">
        <v>7</v>
      </c>
      <c r="AG119" s="31">
        <v>4</v>
      </c>
      <c r="AH119" s="9"/>
      <c r="AI119" s="3"/>
    </row>
    <row r="120" spans="1:35" ht="12.75">
      <c r="A120" s="3"/>
      <c r="B120" s="43"/>
      <c r="C120" s="58" t="s">
        <v>277</v>
      </c>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9"/>
      <c r="AF120" s="31">
        <v>6</v>
      </c>
      <c r="AG120" s="31">
        <v>3</v>
      </c>
      <c r="AH120" s="9"/>
      <c r="AI120" s="3"/>
    </row>
    <row r="121" spans="1:35" ht="12.75" customHeight="1">
      <c r="A121" s="3"/>
      <c r="B121" s="43"/>
      <c r="C121" s="58" t="s">
        <v>278</v>
      </c>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9"/>
      <c r="AF121" s="31">
        <v>5</v>
      </c>
      <c r="AG121" s="31">
        <v>2</v>
      </c>
      <c r="AH121" s="9"/>
      <c r="AI121" s="3"/>
    </row>
    <row r="122" spans="1:35" ht="12.75">
      <c r="A122" s="3"/>
      <c r="B122" s="43"/>
      <c r="C122" s="58" t="s">
        <v>279</v>
      </c>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9"/>
      <c r="AF122" s="31">
        <v>6</v>
      </c>
      <c r="AG122" s="31">
        <v>4</v>
      </c>
      <c r="AH122" s="9"/>
      <c r="AI122" s="3"/>
    </row>
    <row r="123" spans="1:35" ht="12.75">
      <c r="A123" s="3"/>
      <c r="B123" s="43"/>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9"/>
      <c r="AI123" s="3"/>
    </row>
    <row r="124" spans="1:35" ht="39.75" customHeight="1">
      <c r="A124" s="3"/>
      <c r="B124" s="43"/>
      <c r="C124" s="60" t="s">
        <v>304</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9"/>
      <c r="AI124" s="3"/>
    </row>
    <row r="125" spans="1:35" ht="12.75">
      <c r="A125" s="3"/>
      <c r="B125" s="43"/>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9"/>
      <c r="AF125" s="55" t="s">
        <v>235</v>
      </c>
      <c r="AG125" s="55" t="s">
        <v>236</v>
      </c>
      <c r="AH125" s="9"/>
      <c r="AI125" s="3"/>
    </row>
    <row r="126" spans="1:35" ht="12.75">
      <c r="A126" s="3"/>
      <c r="B126" s="43"/>
      <c r="C126" s="97" t="s">
        <v>227</v>
      </c>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
      <c r="AI126" s="3"/>
    </row>
    <row r="127" spans="1:35" ht="26.25" customHeight="1">
      <c r="A127" s="3"/>
      <c r="B127" s="43"/>
      <c r="C127" s="58" t="s">
        <v>280</v>
      </c>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9"/>
      <c r="AF127" s="31">
        <v>8</v>
      </c>
      <c r="AG127" s="31">
        <v>3</v>
      </c>
      <c r="AH127" s="9"/>
      <c r="AI127" s="3"/>
    </row>
    <row r="128" spans="1:35" ht="25.5" customHeight="1">
      <c r="A128" s="3"/>
      <c r="B128" s="43"/>
      <c r="C128" s="58" t="s">
        <v>281</v>
      </c>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9"/>
      <c r="AF128" s="31">
        <v>8</v>
      </c>
      <c r="AG128" s="31">
        <v>4</v>
      </c>
      <c r="AH128" s="9"/>
      <c r="AI128" s="3"/>
    </row>
    <row r="129" spans="1:35" ht="25.5" customHeight="1">
      <c r="A129" s="3"/>
      <c r="B129" s="43"/>
      <c r="C129" s="58" t="s">
        <v>282</v>
      </c>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9"/>
      <c r="AF129" s="31">
        <v>8</v>
      </c>
      <c r="AG129" s="31">
        <v>4</v>
      </c>
      <c r="AH129" s="9"/>
      <c r="AI129" s="3"/>
    </row>
    <row r="130" spans="1:35" ht="27.75" customHeight="1">
      <c r="A130" s="3"/>
      <c r="B130" s="43"/>
      <c r="C130" s="58" t="s">
        <v>283</v>
      </c>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9"/>
      <c r="AF130" s="31">
        <v>8</v>
      </c>
      <c r="AG130" s="31">
        <v>3</v>
      </c>
      <c r="AH130" s="9"/>
      <c r="AI130" s="3"/>
    </row>
    <row r="131" spans="1:35" ht="27" customHeight="1">
      <c r="A131" s="3"/>
      <c r="B131" s="43"/>
      <c r="C131" s="58" t="s">
        <v>284</v>
      </c>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9"/>
      <c r="AF131" s="31">
        <v>7</v>
      </c>
      <c r="AG131" s="31">
        <v>2</v>
      </c>
      <c r="AH131" s="9"/>
      <c r="AI131" s="3"/>
    </row>
    <row r="132" spans="1:35" ht="24.75" customHeight="1">
      <c r="A132" s="3"/>
      <c r="B132" s="43"/>
      <c r="C132" s="58" t="s">
        <v>285</v>
      </c>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9"/>
      <c r="AF132" s="31">
        <v>8</v>
      </c>
      <c r="AG132" s="31">
        <v>2</v>
      </c>
      <c r="AH132" s="9"/>
      <c r="AI132" s="3"/>
    </row>
    <row r="133" spans="1:35" ht="12.75">
      <c r="A133" s="3"/>
      <c r="B133" s="43"/>
      <c r="C133" s="58" t="s">
        <v>286</v>
      </c>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9"/>
      <c r="AF133" s="31">
        <v>8</v>
      </c>
      <c r="AG133" s="31">
        <v>1</v>
      </c>
      <c r="AH133" s="9"/>
      <c r="AI133" s="3"/>
    </row>
    <row r="134" spans="1:35" ht="12.75">
      <c r="A134" s="3"/>
      <c r="B134" s="43"/>
      <c r="C134" s="58" t="s">
        <v>287</v>
      </c>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9"/>
      <c r="AF134" s="31">
        <v>8</v>
      </c>
      <c r="AG134" s="31">
        <v>1</v>
      </c>
      <c r="AH134" s="9"/>
      <c r="AI134" s="3"/>
    </row>
    <row r="135" spans="1:35" ht="12.75">
      <c r="A135" s="3"/>
      <c r="B135" s="43"/>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9"/>
      <c r="AI135" s="3"/>
    </row>
    <row r="136" spans="1:35" ht="12.75">
      <c r="A136" s="3"/>
      <c r="B136" s="43"/>
      <c r="C136" s="95" t="s">
        <v>288</v>
      </c>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6"/>
      <c r="AH136" s="9"/>
      <c r="AI136" s="3"/>
    </row>
    <row r="137" spans="1:35" ht="78.75" customHeight="1">
      <c r="A137" s="3"/>
      <c r="B137" s="43"/>
      <c r="C137" s="63"/>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5"/>
      <c r="AH137" s="9"/>
      <c r="AI137" s="3"/>
    </row>
    <row r="138" spans="1:35" ht="12.75">
      <c r="A138" s="3"/>
      <c r="B138" s="43"/>
      <c r="C138" s="95" t="s">
        <v>289</v>
      </c>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6"/>
      <c r="AH138" s="9"/>
      <c r="AI138" s="3"/>
    </row>
    <row r="139" spans="1:35" ht="69.75" customHeight="1">
      <c r="A139" s="3"/>
      <c r="B139" s="43"/>
      <c r="C139" s="63"/>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5"/>
      <c r="AH139" s="9"/>
      <c r="AI139" s="3"/>
    </row>
    <row r="140" spans="1:35" ht="27" customHeight="1">
      <c r="A140" s="3"/>
      <c r="B140" s="43"/>
      <c r="C140" s="66" t="s">
        <v>290</v>
      </c>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7"/>
      <c r="AH140" s="9"/>
      <c r="AI140" s="3"/>
    </row>
    <row r="141" spans="1:35" ht="81.75" customHeight="1">
      <c r="A141" s="3"/>
      <c r="B141" s="43"/>
      <c r="C141" s="63"/>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5"/>
      <c r="AH141" s="9"/>
      <c r="AI141" s="3"/>
    </row>
    <row r="142" spans="1:35" ht="12.75">
      <c r="A142" s="3"/>
      <c r="B142" s="43"/>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9"/>
      <c r="AI142" s="3"/>
    </row>
    <row r="143" spans="1:35" ht="12.75">
      <c r="A143" s="3"/>
      <c r="B143" s="43"/>
      <c r="C143" s="56" t="s">
        <v>149</v>
      </c>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9"/>
      <c r="AI143" s="3"/>
    </row>
    <row r="144" spans="1:35" ht="12.75">
      <c r="A144" s="2"/>
      <c r="B144" s="44"/>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2"/>
      <c r="AI144" s="2"/>
    </row>
    <row r="145" spans="1:35"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sheetData>
  <sheetProtection sheet="1" formatCells="0" formatColumns="0" formatRows="0" insertColumns="0" insertRows="0" insertHyperlinks="0" deleteColumns="0" deleteRows="0" selectLockedCells="1"/>
  <mergeCells count="147">
    <mergeCell ref="C98:AE98"/>
    <mergeCell ref="C99:AE99"/>
    <mergeCell ref="C100:AE100"/>
    <mergeCell ref="C101:AE101"/>
    <mergeCell ref="C102:AE102"/>
    <mergeCell ref="C104:AG104"/>
    <mergeCell ref="C103:AE103"/>
    <mergeCell ref="C105:AE105"/>
    <mergeCell ref="C106:AE106"/>
    <mergeCell ref="C107:AE107"/>
    <mergeCell ref="C108:AE108"/>
    <mergeCell ref="C109:AE109"/>
    <mergeCell ref="C110:AE110"/>
    <mergeCell ref="C111:AE111"/>
    <mergeCell ref="C112:AE112"/>
    <mergeCell ref="C114:AE114"/>
    <mergeCell ref="C115:AE115"/>
    <mergeCell ref="C117:AE117"/>
    <mergeCell ref="C116:AG116"/>
    <mergeCell ref="C113:AG113"/>
    <mergeCell ref="C118:AE118"/>
    <mergeCell ref="C119:AE119"/>
    <mergeCell ref="C120:AE120"/>
    <mergeCell ref="C121:AE121"/>
    <mergeCell ref="C122:AE122"/>
    <mergeCell ref="C76:AG76"/>
    <mergeCell ref="C88:AG88"/>
    <mergeCell ref="C80:AG80"/>
    <mergeCell ref="C89:AG89"/>
    <mergeCell ref="C96:AE96"/>
    <mergeCell ref="C132:AE132"/>
    <mergeCell ref="C133:AE133"/>
    <mergeCell ref="C123:AG123"/>
    <mergeCell ref="C124:AG124"/>
    <mergeCell ref="C125:AE125"/>
    <mergeCell ref="C126:AG126"/>
    <mergeCell ref="C127:AE127"/>
    <mergeCell ref="C128:AE128"/>
    <mergeCell ref="C129:AE129"/>
    <mergeCell ref="C136:AG136"/>
    <mergeCell ref="C90:AE90"/>
    <mergeCell ref="C91:AE91"/>
    <mergeCell ref="C92:AE92"/>
    <mergeCell ref="C93:AE93"/>
    <mergeCell ref="C94:AE94"/>
    <mergeCell ref="C95:AE95"/>
    <mergeCell ref="C97:AE97"/>
    <mergeCell ref="C130:AE130"/>
    <mergeCell ref="C131:AE131"/>
    <mergeCell ref="C137:AG137"/>
    <mergeCell ref="C139:AG139"/>
    <mergeCell ref="C141:AG141"/>
    <mergeCell ref="C138:AG138"/>
    <mergeCell ref="C140:AG140"/>
    <mergeCell ref="C84:AE84"/>
    <mergeCell ref="C85:AE85"/>
    <mergeCell ref="C86:AE86"/>
    <mergeCell ref="C87:AE87"/>
    <mergeCell ref="C134:AE134"/>
    <mergeCell ref="C65:AE65"/>
    <mergeCell ref="C66:AE66"/>
    <mergeCell ref="C69:AE69"/>
    <mergeCell ref="AF69:AG69"/>
    <mergeCell ref="C67:AE67"/>
    <mergeCell ref="C68:AE68"/>
    <mergeCell ref="AF67:AG67"/>
    <mergeCell ref="AF68:AG68"/>
    <mergeCell ref="C61:AG61"/>
    <mergeCell ref="C46:AG46"/>
    <mergeCell ref="C47:AG47"/>
    <mergeCell ref="C57:AG57"/>
    <mergeCell ref="AF59:AG59"/>
    <mergeCell ref="C63:AG63"/>
    <mergeCell ref="C60:AG60"/>
    <mergeCell ref="C59:AE59"/>
    <mergeCell ref="C48:AG48"/>
    <mergeCell ref="C56:AG56"/>
    <mergeCell ref="AF32:AG32"/>
    <mergeCell ref="C45:AE45"/>
    <mergeCell ref="AF33:AG33"/>
    <mergeCell ref="AF34:AG34"/>
    <mergeCell ref="C33:AE33"/>
    <mergeCell ref="C34:AE34"/>
    <mergeCell ref="AL26:AU34"/>
    <mergeCell ref="AF42:AG42"/>
    <mergeCell ref="C28:AG28"/>
    <mergeCell ref="AL4:AU23"/>
    <mergeCell ref="AF41:AG41"/>
    <mergeCell ref="C18:AG18"/>
    <mergeCell ref="C8:AG8"/>
    <mergeCell ref="N10:AG10"/>
    <mergeCell ref="N11:AG13"/>
    <mergeCell ref="C37:AG37"/>
    <mergeCell ref="I20:AG20"/>
    <mergeCell ref="AF35:AG35"/>
    <mergeCell ref="AF44:AG44"/>
    <mergeCell ref="AF45:AG45"/>
    <mergeCell ref="C41:AE41"/>
    <mergeCell ref="C35:AE35"/>
    <mergeCell ref="C36:AE36"/>
    <mergeCell ref="C29:AG29"/>
    <mergeCell ref="C39:AG39"/>
    <mergeCell ref="C30:AG30"/>
    <mergeCell ref="AL36:AU40"/>
    <mergeCell ref="AF36:AG36"/>
    <mergeCell ref="AF43:AG43"/>
    <mergeCell ref="C38:AG38"/>
    <mergeCell ref="C40:AG40"/>
    <mergeCell ref="C44:AE44"/>
    <mergeCell ref="I23:AG23"/>
    <mergeCell ref="C42:AE42"/>
    <mergeCell ref="C43:AE43"/>
    <mergeCell ref="C58:AE58"/>
    <mergeCell ref="AF58:AG58"/>
    <mergeCell ref="C49:AG49"/>
    <mergeCell ref="C50:AE50"/>
    <mergeCell ref="C31:AG31"/>
    <mergeCell ref="AF50:AG50"/>
    <mergeCell ref="C32:AE32"/>
    <mergeCell ref="AF51:AG51"/>
    <mergeCell ref="AF52:AG52"/>
    <mergeCell ref="C51:AE51"/>
    <mergeCell ref="C52:AE52"/>
    <mergeCell ref="C55:AG55"/>
    <mergeCell ref="C53:AE53"/>
    <mergeCell ref="AF53:AG53"/>
    <mergeCell ref="C54:AG54"/>
    <mergeCell ref="C74:AG74"/>
    <mergeCell ref="AF64:AG64"/>
    <mergeCell ref="AF65:AG65"/>
    <mergeCell ref="AF66:AG66"/>
    <mergeCell ref="C64:AE64"/>
    <mergeCell ref="C72:AG72"/>
    <mergeCell ref="C73:AG73"/>
    <mergeCell ref="C70:AE70"/>
    <mergeCell ref="AF70:AG70"/>
    <mergeCell ref="C71:AG71"/>
    <mergeCell ref="C143:AG143"/>
    <mergeCell ref="C135:AG135"/>
    <mergeCell ref="C75:AE75"/>
    <mergeCell ref="C77:AE77"/>
    <mergeCell ref="C78:AE78"/>
    <mergeCell ref="C79:AE79"/>
    <mergeCell ref="C82:AE82"/>
    <mergeCell ref="C83:AE83"/>
    <mergeCell ref="C142:AG142"/>
    <mergeCell ref="C81:AE81"/>
  </mergeCells>
  <dataValidations count="5">
    <dataValidation type="list" allowBlank="1" showInputMessage="1" showErrorMessage="1" sqref="AF127:AG134 AF77:AG79 AF81:AG122">
      <formula1>"1,2,3,4,5,6,7,8,9,10,,"</formula1>
    </dataValidation>
    <dataValidation type="whole" showInputMessage="1" showErrorMessage="1" sqref="N10:AG10">
      <formula1>1</formula1>
      <formula2>40000</formula2>
    </dataValidation>
    <dataValidation type="textLength" allowBlank="1" showInputMessage="1" showErrorMessage="1" sqref="I20:AG20">
      <formula1>1</formula1>
      <formula2>50</formula2>
    </dataValidation>
    <dataValidation type="textLength" allowBlank="1" showInputMessage="1" showErrorMessage="1" sqref="I23:AG23">
      <formula1>1</formula1>
      <formula2>100</formula2>
    </dataValidation>
    <dataValidation type="list" allowBlank="1" showInputMessage="1" showErrorMessage="1" sqref="AF32:AG36 AF41:AG45 AF58:AG59 AF64:AG70 AF50:AG53">
      <formula1>"X"</formula1>
    </dataValidation>
  </dataValidations>
  <hyperlinks>
    <hyperlink ref="H4" r:id="rId1" display="Сайт http://www.infoznaika.ru"/>
    <hyperlink ref="R4" r:id="rId2" display="Электронная почта chroaio@infoznaika.ru"/>
  </hyperlinks>
  <printOptions/>
  <pageMargins left="0.75" right="0.75" top="1" bottom="1" header="0.5" footer="0.5"/>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W1508"/>
  <sheetViews>
    <sheetView showGridLines="0" tabSelected="1" zoomScalePageLayoutView="0" workbookViewId="0" topLeftCell="A337">
      <selection activeCell="I346" sqref="I346:AG346"/>
    </sheetView>
  </sheetViews>
  <sheetFormatPr defaultColWidth="9.00390625" defaultRowHeight="12.75"/>
  <cols>
    <col min="1" max="1" width="3.875" style="0" customWidth="1"/>
    <col min="2" max="8" width="2.75390625" style="0" customWidth="1"/>
    <col min="9" max="9" width="3.00390625" style="0" customWidth="1"/>
    <col min="10" max="46" width="2.75390625" style="0" customWidth="1"/>
    <col min="47" max="47" width="4.00390625" style="0" customWidth="1"/>
    <col min="48" max="49" width="2.75390625" style="0" customWidth="1"/>
  </cols>
  <sheetData>
    <row r="1" spans="1:49" ht="12.7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19"/>
      <c r="AK1" s="19"/>
      <c r="AL1" s="19"/>
      <c r="AM1" s="19"/>
      <c r="AN1" s="19"/>
      <c r="AO1" s="19"/>
      <c r="AP1" s="19"/>
      <c r="AQ1" s="19"/>
      <c r="AR1" s="19"/>
      <c r="AS1" s="19"/>
      <c r="AT1" s="19"/>
      <c r="AU1" s="19"/>
      <c r="AV1" s="19"/>
      <c r="AW1" s="19"/>
    </row>
    <row r="2" spans="1:49" ht="13.5" customHeight="1">
      <c r="A2" s="2"/>
      <c r="B2" s="5"/>
      <c r="C2" s="6"/>
      <c r="D2" s="6"/>
      <c r="E2" s="6"/>
      <c r="F2" s="6"/>
      <c r="G2" s="15" t="s">
        <v>212</v>
      </c>
      <c r="H2" s="6"/>
      <c r="I2" s="6"/>
      <c r="J2" s="6"/>
      <c r="K2" s="6"/>
      <c r="L2" s="6"/>
      <c r="M2" s="6"/>
      <c r="N2" s="6"/>
      <c r="O2" s="6"/>
      <c r="P2" s="6"/>
      <c r="Q2" s="6"/>
      <c r="R2" s="6"/>
      <c r="S2" s="6"/>
      <c r="T2" s="6"/>
      <c r="U2" s="6"/>
      <c r="V2" s="6"/>
      <c r="W2" s="6"/>
      <c r="X2" s="6"/>
      <c r="Y2" s="6"/>
      <c r="Z2" s="6"/>
      <c r="AA2" s="6"/>
      <c r="AB2" s="6"/>
      <c r="AC2" s="6"/>
      <c r="AD2" s="6"/>
      <c r="AE2" s="6"/>
      <c r="AF2" s="6"/>
      <c r="AG2" s="6"/>
      <c r="AH2" s="7"/>
      <c r="AI2" s="2"/>
      <c r="AJ2" s="18"/>
      <c r="AK2" s="20"/>
      <c r="AL2" s="21"/>
      <c r="AM2" s="21"/>
      <c r="AN2" s="29" t="s">
        <v>12</v>
      </c>
      <c r="AO2" s="21"/>
      <c r="AP2" s="21"/>
      <c r="AQ2" s="21"/>
      <c r="AR2" s="21"/>
      <c r="AS2" s="21"/>
      <c r="AT2" s="21"/>
      <c r="AU2" s="21"/>
      <c r="AV2" s="22"/>
      <c r="AW2" s="19"/>
    </row>
    <row r="3" spans="1:49" ht="12.75">
      <c r="A3" s="2"/>
      <c r="B3" s="8"/>
      <c r="C3" s="14"/>
      <c r="D3" s="2"/>
      <c r="E3" s="14" t="s">
        <v>5</v>
      </c>
      <c r="F3" s="2"/>
      <c r="G3" s="2"/>
      <c r="H3" s="2"/>
      <c r="I3" s="2"/>
      <c r="J3" s="2"/>
      <c r="K3" s="2"/>
      <c r="L3" s="2"/>
      <c r="M3" s="2"/>
      <c r="N3" s="2"/>
      <c r="O3" s="2"/>
      <c r="P3" s="2"/>
      <c r="Q3" s="2"/>
      <c r="R3" s="2"/>
      <c r="S3" s="2"/>
      <c r="T3" s="2"/>
      <c r="U3" s="2"/>
      <c r="V3" s="2"/>
      <c r="W3" s="2"/>
      <c r="X3" s="2"/>
      <c r="Y3" s="2"/>
      <c r="Z3" s="2"/>
      <c r="AA3" s="2"/>
      <c r="AB3" s="2"/>
      <c r="AC3" s="2"/>
      <c r="AD3" s="2"/>
      <c r="AE3" s="2"/>
      <c r="AF3" s="2"/>
      <c r="AG3" s="2"/>
      <c r="AH3" s="9"/>
      <c r="AI3" s="2"/>
      <c r="AJ3" s="18"/>
      <c r="AK3" s="23"/>
      <c r="AL3" s="18"/>
      <c r="AM3" s="18"/>
      <c r="AN3" s="18"/>
      <c r="AO3" s="18"/>
      <c r="AP3" s="18"/>
      <c r="AQ3" s="18"/>
      <c r="AR3" s="18"/>
      <c r="AS3" s="18"/>
      <c r="AT3" s="18"/>
      <c r="AU3" s="18"/>
      <c r="AV3" s="24"/>
      <c r="AW3" s="19"/>
    </row>
    <row r="4" spans="1:49" ht="12.75">
      <c r="A4" s="2"/>
      <c r="B4" s="8"/>
      <c r="C4" s="2"/>
      <c r="D4" s="2"/>
      <c r="E4" s="2"/>
      <c r="F4" s="2"/>
      <c r="G4" s="2"/>
      <c r="H4" s="32" t="s">
        <v>24</v>
      </c>
      <c r="I4" s="2"/>
      <c r="J4" s="2"/>
      <c r="K4" s="2"/>
      <c r="L4" s="2"/>
      <c r="M4" s="2"/>
      <c r="N4" s="2"/>
      <c r="O4" s="2"/>
      <c r="P4" s="2"/>
      <c r="Q4" s="2"/>
      <c r="R4" s="32" t="s">
        <v>25</v>
      </c>
      <c r="S4" s="2"/>
      <c r="T4" s="2"/>
      <c r="U4" s="2"/>
      <c r="V4" s="2"/>
      <c r="W4" s="2"/>
      <c r="X4" s="2"/>
      <c r="Y4" s="2"/>
      <c r="Z4" s="2"/>
      <c r="AA4" s="2"/>
      <c r="AB4" s="2"/>
      <c r="AC4" s="2"/>
      <c r="AD4" s="2"/>
      <c r="AE4" s="2"/>
      <c r="AF4" s="2"/>
      <c r="AG4" s="2"/>
      <c r="AH4" s="9"/>
      <c r="AI4" s="2"/>
      <c r="AJ4" s="18"/>
      <c r="AK4" s="23"/>
      <c r="AL4" s="16"/>
      <c r="AM4" s="18"/>
      <c r="AN4" s="133" t="s">
        <v>13</v>
      </c>
      <c r="AO4" s="133"/>
      <c r="AP4" s="133"/>
      <c r="AQ4" s="133"/>
      <c r="AR4" s="133"/>
      <c r="AS4" s="133"/>
      <c r="AT4" s="133"/>
      <c r="AU4" s="133"/>
      <c r="AV4" s="24"/>
      <c r="AW4" s="19"/>
    </row>
    <row r="5" spans="1:49" ht="12.75">
      <c r="A5" s="2"/>
      <c r="B5" s="10"/>
      <c r="C5" s="11"/>
      <c r="D5" s="11"/>
      <c r="E5" s="11"/>
      <c r="F5" s="28"/>
      <c r="G5" s="11"/>
      <c r="H5" s="28"/>
      <c r="I5" s="11"/>
      <c r="J5" s="11"/>
      <c r="K5" s="11"/>
      <c r="L5" s="11"/>
      <c r="M5" s="11"/>
      <c r="N5" s="11"/>
      <c r="O5" s="11"/>
      <c r="P5" s="11"/>
      <c r="Q5" s="11"/>
      <c r="R5" s="11"/>
      <c r="S5" s="11"/>
      <c r="T5" s="11"/>
      <c r="U5" s="11"/>
      <c r="V5" s="11"/>
      <c r="W5" s="11"/>
      <c r="X5" s="11"/>
      <c r="Y5" s="11"/>
      <c r="Z5" s="11"/>
      <c r="AA5" s="11"/>
      <c r="AB5" s="11"/>
      <c r="AC5" s="11"/>
      <c r="AD5" s="11"/>
      <c r="AE5" s="11"/>
      <c r="AF5" s="11"/>
      <c r="AG5" s="11"/>
      <c r="AH5" s="12"/>
      <c r="AI5" s="2"/>
      <c r="AJ5" s="18"/>
      <c r="AK5" s="23"/>
      <c r="AL5" s="18"/>
      <c r="AM5" s="18"/>
      <c r="AN5" s="133"/>
      <c r="AO5" s="133"/>
      <c r="AP5" s="133"/>
      <c r="AQ5" s="133"/>
      <c r="AR5" s="133"/>
      <c r="AS5" s="133"/>
      <c r="AT5" s="133"/>
      <c r="AU5" s="133"/>
      <c r="AV5" s="24"/>
      <c r="AW5" s="19"/>
    </row>
    <row r="6" spans="1:49" ht="12.75">
      <c r="A6" s="2"/>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18"/>
      <c r="AK6" s="23"/>
      <c r="AL6" s="18"/>
      <c r="AM6" s="18"/>
      <c r="AN6" s="133"/>
      <c r="AO6" s="133"/>
      <c r="AP6" s="133"/>
      <c r="AQ6" s="133"/>
      <c r="AR6" s="133"/>
      <c r="AS6" s="133"/>
      <c r="AT6" s="133"/>
      <c r="AU6" s="133"/>
      <c r="AV6" s="24"/>
      <c r="AW6" s="19"/>
    </row>
    <row r="7" spans="1:49" ht="12.75">
      <c r="A7" s="37"/>
      <c r="B7" s="37"/>
      <c r="C7" s="56" t="s">
        <v>15</v>
      </c>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37"/>
      <c r="AI7" s="37"/>
      <c r="AJ7" s="18"/>
      <c r="AK7" s="23"/>
      <c r="AL7" s="18"/>
      <c r="AM7" s="18"/>
      <c r="AN7" s="133"/>
      <c r="AO7" s="133"/>
      <c r="AP7" s="133"/>
      <c r="AQ7" s="133"/>
      <c r="AR7" s="133"/>
      <c r="AS7" s="133"/>
      <c r="AT7" s="133"/>
      <c r="AU7" s="133"/>
      <c r="AV7" s="24"/>
      <c r="AW7" s="19"/>
    </row>
    <row r="8" spans="1:49" ht="12.75">
      <c r="A8" s="37"/>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7"/>
      <c r="AJ8" s="18"/>
      <c r="AK8" s="23"/>
      <c r="AL8" s="18"/>
      <c r="AM8" s="18"/>
      <c r="AN8" s="35"/>
      <c r="AO8" s="35"/>
      <c r="AP8" s="35"/>
      <c r="AQ8" s="35"/>
      <c r="AR8" s="35"/>
      <c r="AS8" s="35"/>
      <c r="AT8" s="35"/>
      <c r="AU8" s="35"/>
      <c r="AV8" s="24"/>
      <c r="AW8" s="19"/>
    </row>
    <row r="9" spans="1:49" ht="12.75">
      <c r="A9" s="37">
        <v>1</v>
      </c>
      <c r="B9" s="39"/>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40"/>
      <c r="AI9" s="37"/>
      <c r="AJ9" s="18"/>
      <c r="AK9" s="23"/>
      <c r="AL9" s="13"/>
      <c r="AM9" s="18"/>
      <c r="AN9" s="133" t="s">
        <v>14</v>
      </c>
      <c r="AO9" s="133"/>
      <c r="AP9" s="133"/>
      <c r="AQ9" s="133"/>
      <c r="AR9" s="133"/>
      <c r="AS9" s="133"/>
      <c r="AT9" s="133"/>
      <c r="AU9" s="133"/>
      <c r="AV9" s="24"/>
      <c r="AW9" s="19"/>
    </row>
    <row r="10" spans="1:49" ht="12.75">
      <c r="A10" s="37"/>
      <c r="B10" s="41"/>
      <c r="C10" s="14" t="s">
        <v>18</v>
      </c>
      <c r="D10" s="37"/>
      <c r="E10" s="37"/>
      <c r="F10" s="37"/>
      <c r="G10" s="37"/>
      <c r="H10" s="37"/>
      <c r="I10" s="110">
        <f>IF(AND(I12&lt;&gt;"",Y12&lt;&gt;"",AD12&lt;&gt;"",I14&lt;&gt;"",I15&lt;&gt;"",I16&lt;&gt;""),1,"")</f>
        <v>1</v>
      </c>
      <c r="J10" s="111"/>
      <c r="K10" s="112"/>
      <c r="L10" s="37"/>
      <c r="M10" s="37" t="s">
        <v>45</v>
      </c>
      <c r="N10" s="37"/>
      <c r="O10" s="37"/>
      <c r="P10" s="37"/>
      <c r="Q10" s="37"/>
      <c r="R10" s="37"/>
      <c r="S10" s="37"/>
      <c r="T10" s="37"/>
      <c r="U10" s="37"/>
      <c r="V10" s="31">
        <v>5</v>
      </c>
      <c r="W10" s="37"/>
      <c r="X10" s="37" t="s">
        <v>46</v>
      </c>
      <c r="Y10" s="37"/>
      <c r="Z10" s="37"/>
      <c r="AA10" s="37"/>
      <c r="AB10" s="37"/>
      <c r="AC10" s="37"/>
      <c r="AD10" s="37"/>
      <c r="AE10" s="37"/>
      <c r="AF10" s="122" t="s">
        <v>314</v>
      </c>
      <c r="AG10" s="123"/>
      <c r="AH10" s="42"/>
      <c r="AI10" s="37"/>
      <c r="AJ10" s="18"/>
      <c r="AK10" s="23"/>
      <c r="AL10" s="18"/>
      <c r="AM10" s="18"/>
      <c r="AN10" s="133"/>
      <c r="AO10" s="133"/>
      <c r="AP10" s="133"/>
      <c r="AQ10" s="133"/>
      <c r="AR10" s="133"/>
      <c r="AS10" s="133"/>
      <c r="AT10" s="133"/>
      <c r="AU10" s="133"/>
      <c r="AV10" s="24"/>
      <c r="AW10" s="19"/>
    </row>
    <row r="11" spans="1:49" ht="12.75">
      <c r="A11" s="2"/>
      <c r="B11" s="8"/>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9"/>
      <c r="AI11" s="2"/>
      <c r="AJ11" s="18"/>
      <c r="AK11" s="23"/>
      <c r="AL11" s="18"/>
      <c r="AM11" s="18"/>
      <c r="AN11" s="133"/>
      <c r="AO11" s="133"/>
      <c r="AP11" s="133"/>
      <c r="AQ11" s="133"/>
      <c r="AR11" s="133"/>
      <c r="AS11" s="133"/>
      <c r="AT11" s="133"/>
      <c r="AU11" s="133"/>
      <c r="AV11" s="24"/>
      <c r="AW11" s="19"/>
    </row>
    <row r="12" spans="1:49" ht="12.75">
      <c r="A12" s="2"/>
      <c r="B12" s="8"/>
      <c r="C12" s="14" t="s">
        <v>6</v>
      </c>
      <c r="D12" s="2"/>
      <c r="E12" s="2"/>
      <c r="F12" s="2"/>
      <c r="G12" s="2"/>
      <c r="H12" s="2"/>
      <c r="I12" s="103" t="s">
        <v>315</v>
      </c>
      <c r="J12" s="104"/>
      <c r="K12" s="104"/>
      <c r="L12" s="104"/>
      <c r="M12" s="104"/>
      <c r="N12" s="104"/>
      <c r="O12" s="104"/>
      <c r="P12" s="104"/>
      <c r="Q12" s="104"/>
      <c r="R12" s="104"/>
      <c r="S12" s="105"/>
      <c r="T12" s="37"/>
      <c r="U12" s="14" t="s">
        <v>11</v>
      </c>
      <c r="V12" s="2"/>
      <c r="W12" s="2"/>
      <c r="X12" s="2"/>
      <c r="Y12" s="31">
        <v>5</v>
      </c>
      <c r="Z12" s="37"/>
      <c r="AA12" s="14" t="s">
        <v>10</v>
      </c>
      <c r="AB12" s="2"/>
      <c r="AC12" s="2"/>
      <c r="AD12" s="106" t="s">
        <v>316</v>
      </c>
      <c r="AE12" s="106"/>
      <c r="AF12" s="106"/>
      <c r="AG12" s="106"/>
      <c r="AH12" s="9"/>
      <c r="AI12" s="2"/>
      <c r="AJ12" s="18"/>
      <c r="AK12" s="23"/>
      <c r="AL12" s="18"/>
      <c r="AM12" s="18"/>
      <c r="AN12" s="133"/>
      <c r="AO12" s="133"/>
      <c r="AP12" s="133"/>
      <c r="AQ12" s="133"/>
      <c r="AR12" s="133"/>
      <c r="AS12" s="133"/>
      <c r="AT12" s="133"/>
      <c r="AU12" s="133"/>
      <c r="AV12" s="24"/>
      <c r="AW12" s="19"/>
    </row>
    <row r="13" spans="1:49" ht="12.75" customHeight="1">
      <c r="A13" s="2"/>
      <c r="B13" s="8"/>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9"/>
      <c r="AI13" s="2"/>
      <c r="AJ13" s="18"/>
      <c r="AK13" s="23"/>
      <c r="AL13" s="47"/>
      <c r="AM13" s="47"/>
      <c r="AN13" s="47"/>
      <c r="AO13" s="47"/>
      <c r="AP13" s="47"/>
      <c r="AQ13" s="47"/>
      <c r="AR13" s="47"/>
      <c r="AS13" s="47"/>
      <c r="AT13" s="47"/>
      <c r="AU13" s="47"/>
      <c r="AV13" s="24"/>
      <c r="AW13" s="19"/>
    </row>
    <row r="14" spans="1:49" ht="12.75">
      <c r="A14" s="2"/>
      <c r="B14" s="8"/>
      <c r="C14" s="14" t="s">
        <v>7</v>
      </c>
      <c r="D14" s="2"/>
      <c r="E14" s="2"/>
      <c r="F14" s="2"/>
      <c r="G14" s="2"/>
      <c r="H14" s="2"/>
      <c r="I14" s="107" t="s">
        <v>317</v>
      </c>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9"/>
      <c r="AH14" s="9"/>
      <c r="AI14" s="2"/>
      <c r="AJ14" s="18"/>
      <c r="AK14" s="23"/>
      <c r="AL14" s="48"/>
      <c r="AM14" s="18"/>
      <c r="AN14" s="133" t="s">
        <v>22</v>
      </c>
      <c r="AO14" s="133"/>
      <c r="AP14" s="133"/>
      <c r="AQ14" s="133"/>
      <c r="AR14" s="133"/>
      <c r="AS14" s="133"/>
      <c r="AT14" s="133"/>
      <c r="AU14" s="133"/>
      <c r="AV14" s="24"/>
      <c r="AW14" s="18"/>
    </row>
    <row r="15" spans="1:49" ht="13.5" customHeight="1">
      <c r="A15" s="2"/>
      <c r="B15" s="8"/>
      <c r="C15" s="14" t="s">
        <v>8</v>
      </c>
      <c r="D15" s="2"/>
      <c r="E15" s="2"/>
      <c r="F15" s="2"/>
      <c r="G15" s="2"/>
      <c r="H15" s="2"/>
      <c r="I15" s="107" t="s">
        <v>318</v>
      </c>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9"/>
      <c r="AH15" s="9"/>
      <c r="AI15" s="2"/>
      <c r="AJ15" s="18"/>
      <c r="AK15" s="23"/>
      <c r="AL15" s="18"/>
      <c r="AM15" s="18"/>
      <c r="AN15" s="133"/>
      <c r="AO15" s="133"/>
      <c r="AP15" s="133"/>
      <c r="AQ15" s="133"/>
      <c r="AR15" s="133"/>
      <c r="AS15" s="133"/>
      <c r="AT15" s="133"/>
      <c r="AU15" s="133"/>
      <c r="AV15" s="24"/>
      <c r="AW15" s="18"/>
    </row>
    <row r="16" spans="1:49" ht="12.75">
      <c r="A16" s="2"/>
      <c r="B16" s="8"/>
      <c r="C16" s="14" t="s">
        <v>9</v>
      </c>
      <c r="D16" s="2"/>
      <c r="E16" s="2"/>
      <c r="F16" s="2"/>
      <c r="G16" s="2"/>
      <c r="H16" s="2"/>
      <c r="I16" s="107" t="s">
        <v>319</v>
      </c>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9"/>
      <c r="AH16" s="9"/>
      <c r="AI16" s="2"/>
      <c r="AJ16" s="18"/>
      <c r="AK16" s="23"/>
      <c r="AL16" s="18"/>
      <c r="AM16" s="18"/>
      <c r="AN16" s="133"/>
      <c r="AO16" s="133"/>
      <c r="AP16" s="133"/>
      <c r="AQ16" s="133"/>
      <c r="AR16" s="133"/>
      <c r="AS16" s="133"/>
      <c r="AT16" s="133"/>
      <c r="AU16" s="133"/>
      <c r="AV16" s="24"/>
      <c r="AW16" s="18"/>
    </row>
    <row r="17" spans="1:49" ht="12.75" customHeight="1">
      <c r="A17" s="2"/>
      <c r="B17" s="8"/>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9"/>
      <c r="AI17" s="2"/>
      <c r="AJ17" s="18"/>
      <c r="AK17" s="23"/>
      <c r="AL17" s="18"/>
      <c r="AM17" s="18"/>
      <c r="AN17" s="133"/>
      <c r="AO17" s="133"/>
      <c r="AP17" s="133"/>
      <c r="AQ17" s="133"/>
      <c r="AR17" s="133"/>
      <c r="AS17" s="133"/>
      <c r="AT17" s="133"/>
      <c r="AU17" s="133"/>
      <c r="AV17" s="24"/>
      <c r="AW17" s="18"/>
    </row>
    <row r="18" spans="1:49" ht="12.75">
      <c r="A18" s="2"/>
      <c r="B18" s="102" t="s">
        <v>16</v>
      </c>
      <c r="C18" s="30"/>
      <c r="D18" s="30" t="str">
        <f>"01"</f>
        <v>01</v>
      </c>
      <c r="E18" s="30" t="str">
        <f>"02"</f>
        <v>02</v>
      </c>
      <c r="F18" s="30" t="str">
        <f>"03"</f>
        <v>03</v>
      </c>
      <c r="G18" s="30" t="str">
        <f>"04"</f>
        <v>04</v>
      </c>
      <c r="H18" s="30" t="str">
        <f>"05"</f>
        <v>05</v>
      </c>
      <c r="I18" s="30" t="str">
        <f>"06"</f>
        <v>06</v>
      </c>
      <c r="J18" s="30" t="str">
        <f>"07"</f>
        <v>07</v>
      </c>
      <c r="K18" s="30" t="str">
        <f>"08"</f>
        <v>08</v>
      </c>
      <c r="L18" s="30" t="str">
        <f>"09"</f>
        <v>09</v>
      </c>
      <c r="M18" s="30" t="str">
        <f>"10"</f>
        <v>10</v>
      </c>
      <c r="N18" s="30" t="str">
        <f>"11"</f>
        <v>11</v>
      </c>
      <c r="O18" s="30" t="str">
        <f>"12"</f>
        <v>12</v>
      </c>
      <c r="P18" s="30" t="str">
        <f>"13"</f>
        <v>13</v>
      </c>
      <c r="Q18" s="30" t="str">
        <f>"14"</f>
        <v>14</v>
      </c>
      <c r="R18" s="30" t="str">
        <f>"15"</f>
        <v>15</v>
      </c>
      <c r="S18" s="30" t="str">
        <f>"16"</f>
        <v>16</v>
      </c>
      <c r="T18" s="30" t="str">
        <f>"17"</f>
        <v>17</v>
      </c>
      <c r="U18" s="30" t="str">
        <f>"18"</f>
        <v>18</v>
      </c>
      <c r="V18" s="30" t="str">
        <f>"19"</f>
        <v>19</v>
      </c>
      <c r="W18" s="30" t="str">
        <f>"20"</f>
        <v>20</v>
      </c>
      <c r="X18" s="30" t="str">
        <f>"21"</f>
        <v>21</v>
      </c>
      <c r="Y18" s="30" t="str">
        <f>"22"</f>
        <v>22</v>
      </c>
      <c r="Z18" s="30" t="str">
        <f>"23"</f>
        <v>23</v>
      </c>
      <c r="AA18" s="30" t="str">
        <f>"24"</f>
        <v>24</v>
      </c>
      <c r="AB18" s="30" t="str">
        <f>"25"</f>
        <v>25</v>
      </c>
      <c r="AC18" s="30" t="str">
        <f>"26"</f>
        <v>26</v>
      </c>
      <c r="AD18" s="30" t="str">
        <f>"27"</f>
        <v>27</v>
      </c>
      <c r="AE18" s="30" t="str">
        <f>"28"</f>
        <v>28</v>
      </c>
      <c r="AF18" s="30" t="str">
        <f>"29"</f>
        <v>29</v>
      </c>
      <c r="AG18" s="30" t="str">
        <f>"30"</f>
        <v>30</v>
      </c>
      <c r="AH18" s="9"/>
      <c r="AI18" s="2"/>
      <c r="AJ18" s="18"/>
      <c r="AK18" s="23"/>
      <c r="AL18" s="18"/>
      <c r="AM18" s="18"/>
      <c r="AN18" s="18"/>
      <c r="AO18" s="18"/>
      <c r="AP18" s="18"/>
      <c r="AQ18" s="18"/>
      <c r="AR18" s="18"/>
      <c r="AS18" s="18"/>
      <c r="AT18" s="18"/>
      <c r="AU18" s="18"/>
      <c r="AV18" s="24"/>
      <c r="AW18" s="18"/>
    </row>
    <row r="19" spans="1:49" ht="12.75" customHeight="1">
      <c r="A19" s="2"/>
      <c r="B19" s="102"/>
      <c r="C19" s="30">
        <v>1</v>
      </c>
      <c r="D19" s="34"/>
      <c r="E19" s="34"/>
      <c r="F19" s="34"/>
      <c r="G19" s="34"/>
      <c r="H19" s="34" t="s">
        <v>313</v>
      </c>
      <c r="I19" s="34"/>
      <c r="J19" s="34" t="s">
        <v>313</v>
      </c>
      <c r="K19" s="34"/>
      <c r="L19" s="34"/>
      <c r="M19" s="34" t="s">
        <v>313</v>
      </c>
      <c r="N19" s="34"/>
      <c r="O19" s="34"/>
      <c r="P19" s="34"/>
      <c r="Q19" s="34"/>
      <c r="R19" s="34"/>
      <c r="S19" s="34"/>
      <c r="T19" s="34" t="s">
        <v>313</v>
      </c>
      <c r="U19" s="34"/>
      <c r="V19" s="34"/>
      <c r="W19" s="34" t="s">
        <v>313</v>
      </c>
      <c r="X19" s="34"/>
      <c r="Y19" s="34"/>
      <c r="Z19" s="34"/>
      <c r="AA19" s="34"/>
      <c r="AB19" s="34"/>
      <c r="AC19" s="34"/>
      <c r="AD19" s="34"/>
      <c r="AE19" s="34"/>
      <c r="AF19" s="34"/>
      <c r="AG19" s="34"/>
      <c r="AH19" s="9"/>
      <c r="AI19" s="2"/>
      <c r="AJ19" s="18"/>
      <c r="AK19" s="23"/>
      <c r="AL19" s="124" t="s">
        <v>159</v>
      </c>
      <c r="AM19" s="125"/>
      <c r="AN19" s="125"/>
      <c r="AO19" s="125"/>
      <c r="AP19" s="125"/>
      <c r="AQ19" s="125"/>
      <c r="AR19" s="125"/>
      <c r="AS19" s="125"/>
      <c r="AT19" s="125"/>
      <c r="AU19" s="126"/>
      <c r="AV19" s="24"/>
      <c r="AW19" s="18"/>
    </row>
    <row r="20" spans="1:49" ht="12.75" customHeight="1">
      <c r="A20" s="2"/>
      <c r="B20" s="102"/>
      <c r="C20" s="30">
        <v>2</v>
      </c>
      <c r="D20" s="34"/>
      <c r="E20" s="34" t="s">
        <v>313</v>
      </c>
      <c r="F20" s="34" t="s">
        <v>313</v>
      </c>
      <c r="G20" s="34"/>
      <c r="H20" s="34"/>
      <c r="I20" s="34"/>
      <c r="J20" s="34"/>
      <c r="K20" s="34"/>
      <c r="L20" s="34" t="s">
        <v>313</v>
      </c>
      <c r="M20" s="34"/>
      <c r="N20" s="34" t="s">
        <v>313</v>
      </c>
      <c r="O20" s="34"/>
      <c r="P20" s="34"/>
      <c r="Q20" s="34"/>
      <c r="R20" s="34"/>
      <c r="S20" s="34" t="s">
        <v>313</v>
      </c>
      <c r="T20" s="34"/>
      <c r="U20" s="34"/>
      <c r="V20" s="34"/>
      <c r="W20" s="34"/>
      <c r="X20" s="34"/>
      <c r="Y20" s="34" t="s">
        <v>313</v>
      </c>
      <c r="Z20" s="34"/>
      <c r="AA20" s="34"/>
      <c r="AB20" s="34"/>
      <c r="AC20" s="34"/>
      <c r="AD20" s="34"/>
      <c r="AE20" s="34"/>
      <c r="AF20" s="34"/>
      <c r="AG20" s="34"/>
      <c r="AH20" s="9"/>
      <c r="AI20" s="2"/>
      <c r="AJ20" s="18"/>
      <c r="AK20" s="23"/>
      <c r="AL20" s="127"/>
      <c r="AM20" s="128"/>
      <c r="AN20" s="128"/>
      <c r="AO20" s="128"/>
      <c r="AP20" s="128"/>
      <c r="AQ20" s="128"/>
      <c r="AR20" s="128"/>
      <c r="AS20" s="128"/>
      <c r="AT20" s="128"/>
      <c r="AU20" s="129"/>
      <c r="AV20" s="24"/>
      <c r="AW20" s="18"/>
    </row>
    <row r="21" spans="1:49" ht="12.75">
      <c r="A21" s="2"/>
      <c r="B21" s="102"/>
      <c r="C21" s="30">
        <v>3</v>
      </c>
      <c r="D21" s="34"/>
      <c r="E21" s="34"/>
      <c r="F21" s="34"/>
      <c r="G21" s="34"/>
      <c r="H21" s="34"/>
      <c r="I21" s="34"/>
      <c r="J21" s="34"/>
      <c r="K21" s="34" t="s">
        <v>313</v>
      </c>
      <c r="L21" s="34"/>
      <c r="M21" s="34"/>
      <c r="N21" s="34"/>
      <c r="O21" s="34"/>
      <c r="P21" s="34" t="s">
        <v>313</v>
      </c>
      <c r="Q21" s="34" t="s">
        <v>313</v>
      </c>
      <c r="R21" s="34"/>
      <c r="S21" s="34"/>
      <c r="T21" s="34"/>
      <c r="U21" s="34" t="s">
        <v>313</v>
      </c>
      <c r="V21" s="34" t="s">
        <v>313</v>
      </c>
      <c r="W21" s="34"/>
      <c r="X21" s="34" t="s">
        <v>313</v>
      </c>
      <c r="Y21" s="34"/>
      <c r="Z21" s="34"/>
      <c r="AA21" s="34"/>
      <c r="AB21" s="34"/>
      <c r="AC21" s="34"/>
      <c r="AD21" s="34"/>
      <c r="AE21" s="34"/>
      <c r="AF21" s="34"/>
      <c r="AG21" s="34"/>
      <c r="AH21" s="9"/>
      <c r="AI21" s="2"/>
      <c r="AJ21" s="18"/>
      <c r="AK21" s="23"/>
      <c r="AL21" s="127"/>
      <c r="AM21" s="128"/>
      <c r="AN21" s="128"/>
      <c r="AO21" s="128"/>
      <c r="AP21" s="128"/>
      <c r="AQ21" s="128"/>
      <c r="AR21" s="128"/>
      <c r="AS21" s="128"/>
      <c r="AT21" s="128"/>
      <c r="AU21" s="129"/>
      <c r="AV21" s="24"/>
      <c r="AW21" s="18"/>
    </row>
    <row r="22" spans="1:49" ht="12.75">
      <c r="A22" s="2"/>
      <c r="B22" s="102"/>
      <c r="C22" s="30">
        <v>4</v>
      </c>
      <c r="D22" s="34" t="s">
        <v>313</v>
      </c>
      <c r="E22" s="34"/>
      <c r="F22" s="34"/>
      <c r="G22" s="34" t="s">
        <v>313</v>
      </c>
      <c r="H22" s="34"/>
      <c r="I22" s="34" t="s">
        <v>313</v>
      </c>
      <c r="J22" s="34"/>
      <c r="K22" s="34"/>
      <c r="L22" s="34"/>
      <c r="M22" s="34"/>
      <c r="N22" s="34"/>
      <c r="O22" s="34" t="s">
        <v>313</v>
      </c>
      <c r="P22" s="34"/>
      <c r="Q22" s="34"/>
      <c r="R22" s="34" t="s">
        <v>313</v>
      </c>
      <c r="S22" s="34"/>
      <c r="T22" s="34"/>
      <c r="U22" s="34"/>
      <c r="V22" s="34"/>
      <c r="W22" s="34"/>
      <c r="X22" s="34"/>
      <c r="Y22" s="34"/>
      <c r="Z22" s="34"/>
      <c r="AA22" s="34"/>
      <c r="AB22" s="34"/>
      <c r="AC22" s="34"/>
      <c r="AD22" s="34"/>
      <c r="AE22" s="34"/>
      <c r="AF22" s="34"/>
      <c r="AG22" s="34"/>
      <c r="AH22" s="9"/>
      <c r="AI22" s="2"/>
      <c r="AJ22" s="18"/>
      <c r="AK22" s="23"/>
      <c r="AL22" s="127"/>
      <c r="AM22" s="128"/>
      <c r="AN22" s="128"/>
      <c r="AO22" s="128"/>
      <c r="AP22" s="128"/>
      <c r="AQ22" s="128"/>
      <c r="AR22" s="128"/>
      <c r="AS22" s="128"/>
      <c r="AT22" s="128"/>
      <c r="AU22" s="129"/>
      <c r="AV22" s="24"/>
      <c r="AW22" s="18"/>
    </row>
    <row r="23" spans="1:49" ht="12.75">
      <c r="A23" s="2"/>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2"/>
      <c r="AI23" s="2"/>
      <c r="AJ23" s="18"/>
      <c r="AK23" s="23"/>
      <c r="AL23" s="130"/>
      <c r="AM23" s="131"/>
      <c r="AN23" s="131"/>
      <c r="AO23" s="131"/>
      <c r="AP23" s="131"/>
      <c r="AQ23" s="131"/>
      <c r="AR23" s="131"/>
      <c r="AS23" s="131"/>
      <c r="AT23" s="131"/>
      <c r="AU23" s="132"/>
      <c r="AV23" s="24"/>
      <c r="AW23" s="18"/>
    </row>
    <row r="24" spans="1:49" ht="12.75">
      <c r="A24" s="14">
        <f>A9+1</f>
        <v>2</v>
      </c>
      <c r="B24" s="39"/>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40"/>
      <c r="AI24" s="2"/>
      <c r="AJ24" s="18"/>
      <c r="AK24" s="23"/>
      <c r="AL24" s="18"/>
      <c r="AM24" s="18"/>
      <c r="AN24" s="18"/>
      <c r="AO24" s="18"/>
      <c r="AP24" s="18"/>
      <c r="AQ24" s="18"/>
      <c r="AR24" s="18"/>
      <c r="AS24" s="18"/>
      <c r="AT24" s="18"/>
      <c r="AU24" s="18"/>
      <c r="AV24" s="24"/>
      <c r="AW24" s="19"/>
    </row>
    <row r="25" spans="1:49" ht="12.75" customHeight="1">
      <c r="A25" s="2"/>
      <c r="B25" s="41"/>
      <c r="C25" s="14" t="s">
        <v>18</v>
      </c>
      <c r="D25" s="37"/>
      <c r="E25" s="37"/>
      <c r="F25" s="37"/>
      <c r="G25" s="37"/>
      <c r="H25" s="37"/>
      <c r="I25" s="110">
        <f>IF(AND(I27&lt;&gt;"",Y27&lt;&gt;"",AD27&lt;&gt;"",I29&lt;&gt;"",I30&lt;&gt;"",I31&lt;&gt;""),1+I10,"")</f>
        <v>2</v>
      </c>
      <c r="J25" s="111"/>
      <c r="K25" s="112"/>
      <c r="L25" s="37"/>
      <c r="M25" s="37" t="s">
        <v>45</v>
      </c>
      <c r="N25" s="37"/>
      <c r="O25" s="37"/>
      <c r="P25" s="37"/>
      <c r="Q25" s="37"/>
      <c r="R25" s="37"/>
      <c r="S25" s="37"/>
      <c r="T25" s="37"/>
      <c r="U25" s="37"/>
      <c r="V25" s="31">
        <v>5</v>
      </c>
      <c r="W25" s="37"/>
      <c r="X25" s="37" t="s">
        <v>46</v>
      </c>
      <c r="Y25" s="37"/>
      <c r="Z25" s="37"/>
      <c r="AA25" s="37"/>
      <c r="AB25" s="37"/>
      <c r="AC25" s="37"/>
      <c r="AD25" s="37"/>
      <c r="AE25" s="37"/>
      <c r="AF25" s="122" t="s">
        <v>314</v>
      </c>
      <c r="AG25" s="123"/>
      <c r="AH25" s="42"/>
      <c r="AI25" s="2"/>
      <c r="AJ25" s="18"/>
      <c r="AK25" s="23"/>
      <c r="AL25" s="113" t="s">
        <v>206</v>
      </c>
      <c r="AM25" s="114"/>
      <c r="AN25" s="114"/>
      <c r="AO25" s="114"/>
      <c r="AP25" s="114"/>
      <c r="AQ25" s="114"/>
      <c r="AR25" s="114"/>
      <c r="AS25" s="114"/>
      <c r="AT25" s="114"/>
      <c r="AU25" s="115"/>
      <c r="AV25" s="24"/>
      <c r="AW25" s="19"/>
    </row>
    <row r="26" spans="1:49" ht="12.75">
      <c r="A26" s="2"/>
      <c r="B26" s="8"/>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9"/>
      <c r="AI26" s="2"/>
      <c r="AJ26" s="18"/>
      <c r="AK26" s="23"/>
      <c r="AL26" s="116"/>
      <c r="AM26" s="117"/>
      <c r="AN26" s="117"/>
      <c r="AO26" s="117"/>
      <c r="AP26" s="117"/>
      <c r="AQ26" s="117"/>
      <c r="AR26" s="117"/>
      <c r="AS26" s="117"/>
      <c r="AT26" s="117"/>
      <c r="AU26" s="118"/>
      <c r="AV26" s="24"/>
      <c r="AW26" s="19"/>
    </row>
    <row r="27" spans="1:49" ht="12.75">
      <c r="A27" s="2"/>
      <c r="B27" s="8"/>
      <c r="C27" s="14" t="s">
        <v>6</v>
      </c>
      <c r="D27" s="2"/>
      <c r="E27" s="2"/>
      <c r="F27" s="2"/>
      <c r="G27" s="2"/>
      <c r="H27" s="2"/>
      <c r="I27" s="103" t="s">
        <v>315</v>
      </c>
      <c r="J27" s="104"/>
      <c r="K27" s="104"/>
      <c r="L27" s="104"/>
      <c r="M27" s="104"/>
      <c r="N27" s="104"/>
      <c r="O27" s="104"/>
      <c r="P27" s="104"/>
      <c r="Q27" s="104"/>
      <c r="R27" s="104"/>
      <c r="S27" s="105"/>
      <c r="T27" s="37"/>
      <c r="U27" s="14" t="s">
        <v>11</v>
      </c>
      <c r="V27" s="2"/>
      <c r="W27" s="2"/>
      <c r="X27" s="2"/>
      <c r="Y27" s="31">
        <v>5</v>
      </c>
      <c r="Z27" s="37"/>
      <c r="AA27" s="14" t="s">
        <v>10</v>
      </c>
      <c r="AB27" s="2"/>
      <c r="AC27" s="2"/>
      <c r="AD27" s="106" t="s">
        <v>316</v>
      </c>
      <c r="AE27" s="106"/>
      <c r="AF27" s="106"/>
      <c r="AG27" s="106"/>
      <c r="AH27" s="9"/>
      <c r="AI27" s="2"/>
      <c r="AJ27" s="18"/>
      <c r="AK27" s="23"/>
      <c r="AL27" s="116"/>
      <c r="AM27" s="117"/>
      <c r="AN27" s="117"/>
      <c r="AO27" s="117"/>
      <c r="AP27" s="117"/>
      <c r="AQ27" s="117"/>
      <c r="AR27" s="117"/>
      <c r="AS27" s="117"/>
      <c r="AT27" s="117"/>
      <c r="AU27" s="118"/>
      <c r="AV27" s="24"/>
      <c r="AW27" s="19"/>
    </row>
    <row r="28" spans="1:49" ht="12.75">
      <c r="A28" s="2"/>
      <c r="B28" s="8"/>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9"/>
      <c r="AI28" s="2"/>
      <c r="AJ28" s="18"/>
      <c r="AK28" s="23"/>
      <c r="AL28" s="116"/>
      <c r="AM28" s="117"/>
      <c r="AN28" s="117"/>
      <c r="AO28" s="117"/>
      <c r="AP28" s="117"/>
      <c r="AQ28" s="117"/>
      <c r="AR28" s="117"/>
      <c r="AS28" s="117"/>
      <c r="AT28" s="117"/>
      <c r="AU28" s="118"/>
      <c r="AV28" s="24"/>
      <c r="AW28" s="19"/>
    </row>
    <row r="29" spans="1:49" ht="12.75">
      <c r="A29" s="2"/>
      <c r="B29" s="8"/>
      <c r="C29" s="14" t="s">
        <v>7</v>
      </c>
      <c r="D29" s="2"/>
      <c r="E29" s="2"/>
      <c r="F29" s="2"/>
      <c r="G29" s="2"/>
      <c r="H29" s="2"/>
      <c r="I29" s="107" t="s">
        <v>320</v>
      </c>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9"/>
      <c r="AH29" s="9"/>
      <c r="AI29" s="2"/>
      <c r="AJ29" s="18"/>
      <c r="AK29" s="23"/>
      <c r="AL29" s="119"/>
      <c r="AM29" s="120"/>
      <c r="AN29" s="120"/>
      <c r="AO29" s="120"/>
      <c r="AP29" s="120"/>
      <c r="AQ29" s="120"/>
      <c r="AR29" s="120"/>
      <c r="AS29" s="120"/>
      <c r="AT29" s="120"/>
      <c r="AU29" s="121"/>
      <c r="AV29" s="24"/>
      <c r="AW29" s="19"/>
    </row>
    <row r="30" spans="1:49" ht="12.75" customHeight="1">
      <c r="A30" s="2"/>
      <c r="B30" s="8"/>
      <c r="C30" s="14" t="s">
        <v>8</v>
      </c>
      <c r="D30" s="2"/>
      <c r="E30" s="2"/>
      <c r="F30" s="2"/>
      <c r="G30" s="2"/>
      <c r="H30" s="2"/>
      <c r="I30" s="107" t="s">
        <v>321</v>
      </c>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9"/>
      <c r="AH30" s="9"/>
      <c r="AI30" s="2"/>
      <c r="AJ30" s="18"/>
      <c r="AK30" s="23"/>
      <c r="AL30" s="18"/>
      <c r="AM30" s="18"/>
      <c r="AN30" s="18"/>
      <c r="AO30" s="18"/>
      <c r="AP30" s="18"/>
      <c r="AQ30" s="18"/>
      <c r="AR30" s="18"/>
      <c r="AS30" s="18"/>
      <c r="AT30" s="18"/>
      <c r="AU30" s="18"/>
      <c r="AV30" s="24"/>
      <c r="AW30" s="19"/>
    </row>
    <row r="31" spans="1:49" ht="12.75" customHeight="1">
      <c r="A31" s="2"/>
      <c r="B31" s="8"/>
      <c r="C31" s="14" t="s">
        <v>9</v>
      </c>
      <c r="D31" s="2"/>
      <c r="E31" s="2"/>
      <c r="F31" s="2"/>
      <c r="G31" s="2"/>
      <c r="H31" s="2"/>
      <c r="I31" s="107" t="s">
        <v>322</v>
      </c>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9"/>
      <c r="AH31" s="9"/>
      <c r="AI31" s="2"/>
      <c r="AJ31" s="18"/>
      <c r="AK31" s="23"/>
      <c r="AL31" s="113" t="s">
        <v>205</v>
      </c>
      <c r="AM31" s="114"/>
      <c r="AN31" s="114"/>
      <c r="AO31" s="114"/>
      <c r="AP31" s="114"/>
      <c r="AQ31" s="114"/>
      <c r="AR31" s="114"/>
      <c r="AS31" s="114"/>
      <c r="AT31" s="114"/>
      <c r="AU31" s="115"/>
      <c r="AV31" s="24"/>
      <c r="AW31" s="19"/>
    </row>
    <row r="32" spans="1:49" ht="12.75" customHeight="1">
      <c r="A32" s="2"/>
      <c r="B32" s="8"/>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9"/>
      <c r="AI32" s="2"/>
      <c r="AJ32" s="18"/>
      <c r="AK32" s="23"/>
      <c r="AL32" s="116"/>
      <c r="AM32" s="117"/>
      <c r="AN32" s="117"/>
      <c r="AO32" s="117"/>
      <c r="AP32" s="117"/>
      <c r="AQ32" s="117"/>
      <c r="AR32" s="117"/>
      <c r="AS32" s="117"/>
      <c r="AT32" s="117"/>
      <c r="AU32" s="118"/>
      <c r="AV32" s="24"/>
      <c r="AW32" s="19"/>
    </row>
    <row r="33" spans="1:49" ht="12.75" customHeight="1">
      <c r="A33" s="2"/>
      <c r="B33" s="102" t="s">
        <v>16</v>
      </c>
      <c r="C33" s="30"/>
      <c r="D33" s="30" t="str">
        <f>"01"</f>
        <v>01</v>
      </c>
      <c r="E33" s="30" t="str">
        <f>"02"</f>
        <v>02</v>
      </c>
      <c r="F33" s="30" t="str">
        <f>"03"</f>
        <v>03</v>
      </c>
      <c r="G33" s="30" t="str">
        <f>"04"</f>
        <v>04</v>
      </c>
      <c r="H33" s="30" t="str">
        <f>"05"</f>
        <v>05</v>
      </c>
      <c r="I33" s="30" t="str">
        <f>"06"</f>
        <v>06</v>
      </c>
      <c r="J33" s="30" t="str">
        <f>"07"</f>
        <v>07</v>
      </c>
      <c r="K33" s="30" t="str">
        <f>"08"</f>
        <v>08</v>
      </c>
      <c r="L33" s="30" t="str">
        <f>"09"</f>
        <v>09</v>
      </c>
      <c r="M33" s="30" t="str">
        <f>"10"</f>
        <v>10</v>
      </c>
      <c r="N33" s="30" t="str">
        <f>"11"</f>
        <v>11</v>
      </c>
      <c r="O33" s="30" t="str">
        <f>"12"</f>
        <v>12</v>
      </c>
      <c r="P33" s="30" t="str">
        <f>"13"</f>
        <v>13</v>
      </c>
      <c r="Q33" s="30" t="str">
        <f>"14"</f>
        <v>14</v>
      </c>
      <c r="R33" s="30" t="str">
        <f>"15"</f>
        <v>15</v>
      </c>
      <c r="S33" s="30" t="str">
        <f>"16"</f>
        <v>16</v>
      </c>
      <c r="T33" s="30" t="str">
        <f>"17"</f>
        <v>17</v>
      </c>
      <c r="U33" s="30" t="str">
        <f>"18"</f>
        <v>18</v>
      </c>
      <c r="V33" s="30" t="str">
        <f>"19"</f>
        <v>19</v>
      </c>
      <c r="W33" s="30" t="str">
        <f>"20"</f>
        <v>20</v>
      </c>
      <c r="X33" s="30" t="str">
        <f>"21"</f>
        <v>21</v>
      </c>
      <c r="Y33" s="30" t="str">
        <f>"22"</f>
        <v>22</v>
      </c>
      <c r="Z33" s="30" t="str">
        <f>"23"</f>
        <v>23</v>
      </c>
      <c r="AA33" s="30" t="str">
        <f>"24"</f>
        <v>24</v>
      </c>
      <c r="AB33" s="30" t="str">
        <f>"25"</f>
        <v>25</v>
      </c>
      <c r="AC33" s="30" t="str">
        <f>"26"</f>
        <v>26</v>
      </c>
      <c r="AD33" s="30" t="str">
        <f>"27"</f>
        <v>27</v>
      </c>
      <c r="AE33" s="30" t="str">
        <f>"28"</f>
        <v>28</v>
      </c>
      <c r="AF33" s="30" t="str">
        <f>"29"</f>
        <v>29</v>
      </c>
      <c r="AG33" s="30" t="str">
        <f>"30"</f>
        <v>30</v>
      </c>
      <c r="AH33" s="9"/>
      <c r="AI33" s="2"/>
      <c r="AJ33" s="18"/>
      <c r="AK33" s="23"/>
      <c r="AL33" s="116"/>
      <c r="AM33" s="117"/>
      <c r="AN33" s="117"/>
      <c r="AO33" s="117"/>
      <c r="AP33" s="117"/>
      <c r="AQ33" s="117"/>
      <c r="AR33" s="117"/>
      <c r="AS33" s="117"/>
      <c r="AT33" s="117"/>
      <c r="AU33" s="118"/>
      <c r="AV33" s="24"/>
      <c r="AW33" s="19"/>
    </row>
    <row r="34" spans="1:49" ht="12.75">
      <c r="A34" s="2"/>
      <c r="B34" s="102"/>
      <c r="C34" s="30">
        <v>1</v>
      </c>
      <c r="D34" s="34"/>
      <c r="E34" s="34"/>
      <c r="F34" s="34"/>
      <c r="G34" s="34"/>
      <c r="H34" s="34"/>
      <c r="I34" s="34" t="s">
        <v>313</v>
      </c>
      <c r="J34" s="34" t="s">
        <v>313</v>
      </c>
      <c r="K34" s="34"/>
      <c r="L34" s="34" t="s">
        <v>313</v>
      </c>
      <c r="M34" s="34" t="s">
        <v>313</v>
      </c>
      <c r="N34" s="34"/>
      <c r="O34" s="34"/>
      <c r="P34" s="34"/>
      <c r="Q34" s="34"/>
      <c r="R34" s="34"/>
      <c r="S34" s="34"/>
      <c r="T34" s="34" t="s">
        <v>313</v>
      </c>
      <c r="U34" s="34"/>
      <c r="V34" s="34"/>
      <c r="W34" s="34"/>
      <c r="X34" s="34" t="s">
        <v>313</v>
      </c>
      <c r="Y34" s="34"/>
      <c r="Z34" s="34"/>
      <c r="AA34" s="34"/>
      <c r="AB34" s="34"/>
      <c r="AC34" s="34"/>
      <c r="AD34" s="34"/>
      <c r="AE34" s="34"/>
      <c r="AF34" s="34"/>
      <c r="AG34" s="34"/>
      <c r="AH34" s="9"/>
      <c r="AI34" s="2"/>
      <c r="AJ34" s="18"/>
      <c r="AK34" s="23"/>
      <c r="AL34" s="116"/>
      <c r="AM34" s="117"/>
      <c r="AN34" s="117"/>
      <c r="AO34" s="117"/>
      <c r="AP34" s="117"/>
      <c r="AQ34" s="117"/>
      <c r="AR34" s="117"/>
      <c r="AS34" s="117"/>
      <c r="AT34" s="117"/>
      <c r="AU34" s="118"/>
      <c r="AV34" s="24"/>
      <c r="AW34" s="19"/>
    </row>
    <row r="35" spans="1:49" ht="12.75">
      <c r="A35" s="2"/>
      <c r="B35" s="102"/>
      <c r="C35" s="30">
        <v>2</v>
      </c>
      <c r="D35" s="34"/>
      <c r="E35" s="34" t="s">
        <v>313</v>
      </c>
      <c r="F35" s="34" t="s">
        <v>313</v>
      </c>
      <c r="G35" s="34"/>
      <c r="H35" s="34" t="s">
        <v>313</v>
      </c>
      <c r="I35" s="34"/>
      <c r="J35" s="34"/>
      <c r="K35" s="34"/>
      <c r="L35" s="34"/>
      <c r="M35" s="34"/>
      <c r="N35" s="34" t="s">
        <v>313</v>
      </c>
      <c r="O35" s="34"/>
      <c r="P35" s="34"/>
      <c r="Q35" s="34" t="s">
        <v>313</v>
      </c>
      <c r="R35" s="34"/>
      <c r="S35" s="34"/>
      <c r="T35" s="34"/>
      <c r="U35" s="34" t="s">
        <v>313</v>
      </c>
      <c r="V35" s="34"/>
      <c r="W35" s="34"/>
      <c r="X35" s="34"/>
      <c r="Y35" s="34" t="s">
        <v>313</v>
      </c>
      <c r="Z35" s="34"/>
      <c r="AA35" s="34"/>
      <c r="AB35" s="34"/>
      <c r="AC35" s="34"/>
      <c r="AD35" s="34"/>
      <c r="AE35" s="34"/>
      <c r="AF35" s="34"/>
      <c r="AG35" s="34"/>
      <c r="AH35" s="9"/>
      <c r="AI35" s="2"/>
      <c r="AJ35" s="18"/>
      <c r="AK35" s="23"/>
      <c r="AL35" s="116"/>
      <c r="AM35" s="117"/>
      <c r="AN35" s="117"/>
      <c r="AO35" s="117"/>
      <c r="AP35" s="117"/>
      <c r="AQ35" s="117"/>
      <c r="AR35" s="117"/>
      <c r="AS35" s="117"/>
      <c r="AT35" s="117"/>
      <c r="AU35" s="118"/>
      <c r="AV35" s="24"/>
      <c r="AW35" s="19"/>
    </row>
    <row r="36" spans="1:49" ht="12.75" customHeight="1">
      <c r="A36" s="2"/>
      <c r="B36" s="102"/>
      <c r="C36" s="30">
        <v>3</v>
      </c>
      <c r="D36" s="34" t="s">
        <v>313</v>
      </c>
      <c r="E36" s="34"/>
      <c r="F36" s="34"/>
      <c r="G36" s="34"/>
      <c r="H36" s="34"/>
      <c r="I36" s="34"/>
      <c r="J36" s="34"/>
      <c r="K36" s="34"/>
      <c r="L36" s="34"/>
      <c r="M36" s="34"/>
      <c r="N36" s="34"/>
      <c r="O36" s="34" t="s">
        <v>313</v>
      </c>
      <c r="P36" s="34" t="s">
        <v>313</v>
      </c>
      <c r="Q36" s="34"/>
      <c r="R36" s="34"/>
      <c r="S36" s="34" t="s">
        <v>313</v>
      </c>
      <c r="T36" s="34"/>
      <c r="U36" s="34"/>
      <c r="V36" s="34" t="s">
        <v>313</v>
      </c>
      <c r="W36" s="34"/>
      <c r="X36" s="34"/>
      <c r="Y36" s="34"/>
      <c r="Z36" s="34"/>
      <c r="AA36" s="34"/>
      <c r="AB36" s="34"/>
      <c r="AC36" s="34"/>
      <c r="AD36" s="34"/>
      <c r="AE36" s="34"/>
      <c r="AF36" s="34"/>
      <c r="AG36" s="34"/>
      <c r="AH36" s="9"/>
      <c r="AI36" s="2"/>
      <c r="AJ36" s="18"/>
      <c r="AK36" s="23"/>
      <c r="AL36" s="116"/>
      <c r="AM36" s="117"/>
      <c r="AN36" s="117"/>
      <c r="AO36" s="117"/>
      <c r="AP36" s="117"/>
      <c r="AQ36" s="117"/>
      <c r="AR36" s="117"/>
      <c r="AS36" s="117"/>
      <c r="AT36" s="117"/>
      <c r="AU36" s="118"/>
      <c r="AV36" s="24"/>
      <c r="AW36" s="19"/>
    </row>
    <row r="37" spans="1:49" ht="12.75">
      <c r="A37" s="2"/>
      <c r="B37" s="102"/>
      <c r="C37" s="30">
        <v>4</v>
      </c>
      <c r="D37" s="34"/>
      <c r="E37" s="34"/>
      <c r="F37" s="34"/>
      <c r="G37" s="34" t="s">
        <v>313</v>
      </c>
      <c r="H37" s="34"/>
      <c r="I37" s="34"/>
      <c r="J37" s="34"/>
      <c r="K37" s="34" t="s">
        <v>313</v>
      </c>
      <c r="L37" s="34"/>
      <c r="M37" s="34"/>
      <c r="N37" s="34"/>
      <c r="O37" s="34"/>
      <c r="P37" s="34"/>
      <c r="Q37" s="34"/>
      <c r="R37" s="34" t="s">
        <v>313</v>
      </c>
      <c r="S37" s="34"/>
      <c r="T37" s="34"/>
      <c r="U37" s="34"/>
      <c r="V37" s="34"/>
      <c r="W37" s="34" t="s">
        <v>313</v>
      </c>
      <c r="X37" s="34"/>
      <c r="Y37" s="34"/>
      <c r="Z37" s="34"/>
      <c r="AA37" s="34"/>
      <c r="AB37" s="34"/>
      <c r="AC37" s="34"/>
      <c r="AD37" s="34"/>
      <c r="AE37" s="34"/>
      <c r="AF37" s="34"/>
      <c r="AG37" s="34"/>
      <c r="AH37" s="9"/>
      <c r="AI37" s="2"/>
      <c r="AJ37" s="18"/>
      <c r="AK37" s="23"/>
      <c r="AL37" s="116"/>
      <c r="AM37" s="117"/>
      <c r="AN37" s="117"/>
      <c r="AO37" s="117"/>
      <c r="AP37" s="117"/>
      <c r="AQ37" s="117"/>
      <c r="AR37" s="117"/>
      <c r="AS37" s="117"/>
      <c r="AT37" s="117"/>
      <c r="AU37" s="118"/>
      <c r="AV37" s="24"/>
      <c r="AW37" s="19"/>
    </row>
    <row r="38" spans="1:49" ht="12.75">
      <c r="A38" s="2"/>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2"/>
      <c r="AI38" s="2"/>
      <c r="AJ38" s="18"/>
      <c r="AK38" s="23"/>
      <c r="AL38" s="119"/>
      <c r="AM38" s="120"/>
      <c r="AN38" s="120"/>
      <c r="AO38" s="120"/>
      <c r="AP38" s="120"/>
      <c r="AQ38" s="120"/>
      <c r="AR38" s="120"/>
      <c r="AS38" s="120"/>
      <c r="AT38" s="120"/>
      <c r="AU38" s="121"/>
      <c r="AV38" s="24"/>
      <c r="AW38" s="19"/>
    </row>
    <row r="39" spans="1:49" ht="12.75">
      <c r="A39" s="14">
        <f>A24+1</f>
        <v>3</v>
      </c>
      <c r="B39" s="39"/>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40"/>
      <c r="AI39" s="2"/>
      <c r="AJ39" s="18"/>
      <c r="AK39" s="23"/>
      <c r="AL39" s="18"/>
      <c r="AM39" s="18"/>
      <c r="AN39" s="18"/>
      <c r="AO39" s="18"/>
      <c r="AP39" s="18"/>
      <c r="AQ39" s="18"/>
      <c r="AR39" s="18"/>
      <c r="AS39" s="18"/>
      <c r="AT39" s="18"/>
      <c r="AU39" s="18"/>
      <c r="AV39" s="24"/>
      <c r="AW39" s="19"/>
    </row>
    <row r="40" spans="1:49" ht="12.75" customHeight="1">
      <c r="A40" s="2"/>
      <c r="B40" s="41"/>
      <c r="C40" s="14" t="s">
        <v>18</v>
      </c>
      <c r="D40" s="37"/>
      <c r="E40" s="37"/>
      <c r="F40" s="37"/>
      <c r="G40" s="37"/>
      <c r="H40" s="37"/>
      <c r="I40" s="110">
        <f>IF(AND(I42&lt;&gt;"",Y42&lt;&gt;"",AD42&lt;&gt;"",I44&lt;&gt;"",I45&lt;&gt;"",I46&lt;&gt;""),1+I25,"")</f>
        <v>3</v>
      </c>
      <c r="J40" s="111"/>
      <c r="K40" s="112"/>
      <c r="L40" s="37"/>
      <c r="M40" s="37" t="s">
        <v>45</v>
      </c>
      <c r="N40" s="37"/>
      <c r="O40" s="37"/>
      <c r="P40" s="37"/>
      <c r="Q40" s="37"/>
      <c r="R40" s="37"/>
      <c r="S40" s="37"/>
      <c r="T40" s="37"/>
      <c r="U40" s="37"/>
      <c r="V40" s="31">
        <v>5</v>
      </c>
      <c r="W40" s="37"/>
      <c r="X40" s="37" t="s">
        <v>46</v>
      </c>
      <c r="Y40" s="37"/>
      <c r="Z40" s="37"/>
      <c r="AA40" s="37"/>
      <c r="AB40" s="37"/>
      <c r="AC40" s="37"/>
      <c r="AD40" s="37"/>
      <c r="AE40" s="37"/>
      <c r="AF40" s="122" t="s">
        <v>314</v>
      </c>
      <c r="AG40" s="123"/>
      <c r="AH40" s="42"/>
      <c r="AI40" s="2"/>
      <c r="AJ40" s="18"/>
      <c r="AK40" s="23"/>
      <c r="AL40" s="84" t="s">
        <v>50</v>
      </c>
      <c r="AM40" s="85"/>
      <c r="AN40" s="85"/>
      <c r="AO40" s="85"/>
      <c r="AP40" s="85"/>
      <c r="AQ40" s="85"/>
      <c r="AR40" s="85"/>
      <c r="AS40" s="85"/>
      <c r="AT40" s="85"/>
      <c r="AU40" s="86"/>
      <c r="AV40" s="24"/>
      <c r="AW40" s="19"/>
    </row>
    <row r="41" spans="1:49" ht="12.75">
      <c r="A41" s="2"/>
      <c r="B41" s="8"/>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9"/>
      <c r="AI41" s="2"/>
      <c r="AJ41" s="18"/>
      <c r="AK41" s="23"/>
      <c r="AL41" s="87"/>
      <c r="AM41" s="88"/>
      <c r="AN41" s="88"/>
      <c r="AO41" s="88"/>
      <c r="AP41" s="88"/>
      <c r="AQ41" s="88"/>
      <c r="AR41" s="88"/>
      <c r="AS41" s="88"/>
      <c r="AT41" s="88"/>
      <c r="AU41" s="89"/>
      <c r="AV41" s="24"/>
      <c r="AW41" s="19"/>
    </row>
    <row r="42" spans="1:49" ht="12.75">
      <c r="A42" s="2"/>
      <c r="B42" s="8"/>
      <c r="C42" s="14" t="s">
        <v>6</v>
      </c>
      <c r="D42" s="2"/>
      <c r="E42" s="2"/>
      <c r="F42" s="2"/>
      <c r="G42" s="2"/>
      <c r="H42" s="2"/>
      <c r="I42" s="103" t="s">
        <v>315</v>
      </c>
      <c r="J42" s="104"/>
      <c r="K42" s="104"/>
      <c r="L42" s="104"/>
      <c r="M42" s="104"/>
      <c r="N42" s="104"/>
      <c r="O42" s="104"/>
      <c r="P42" s="104"/>
      <c r="Q42" s="104"/>
      <c r="R42" s="104"/>
      <c r="S42" s="105"/>
      <c r="T42" s="37"/>
      <c r="U42" s="14" t="s">
        <v>11</v>
      </c>
      <c r="V42" s="2"/>
      <c r="W42" s="2"/>
      <c r="X42" s="2"/>
      <c r="Y42" s="31">
        <v>5</v>
      </c>
      <c r="Z42" s="37"/>
      <c r="AA42" s="14" t="s">
        <v>10</v>
      </c>
      <c r="AB42" s="2"/>
      <c r="AC42" s="2"/>
      <c r="AD42" s="106" t="s">
        <v>323</v>
      </c>
      <c r="AE42" s="106"/>
      <c r="AF42" s="106"/>
      <c r="AG42" s="106"/>
      <c r="AH42" s="9"/>
      <c r="AI42" s="2"/>
      <c r="AJ42" s="18"/>
      <c r="AK42" s="23"/>
      <c r="AL42" s="87"/>
      <c r="AM42" s="88"/>
      <c r="AN42" s="88"/>
      <c r="AO42" s="88"/>
      <c r="AP42" s="88"/>
      <c r="AQ42" s="88"/>
      <c r="AR42" s="88"/>
      <c r="AS42" s="88"/>
      <c r="AT42" s="88"/>
      <c r="AU42" s="89"/>
      <c r="AV42" s="24"/>
      <c r="AW42" s="19"/>
    </row>
    <row r="43" spans="1:49" ht="12.75">
      <c r="A43" s="2"/>
      <c r="B43" s="8"/>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9"/>
      <c r="AI43" s="2"/>
      <c r="AJ43" s="18"/>
      <c r="AK43" s="23"/>
      <c r="AL43" s="99"/>
      <c r="AM43" s="100"/>
      <c r="AN43" s="100"/>
      <c r="AO43" s="100"/>
      <c r="AP43" s="100"/>
      <c r="AQ43" s="100"/>
      <c r="AR43" s="100"/>
      <c r="AS43" s="100"/>
      <c r="AT43" s="100"/>
      <c r="AU43" s="101"/>
      <c r="AV43" s="24"/>
      <c r="AW43" s="19"/>
    </row>
    <row r="44" spans="1:49" ht="12.75" customHeight="1">
      <c r="A44" s="2"/>
      <c r="B44" s="8"/>
      <c r="C44" s="14" t="s">
        <v>7</v>
      </c>
      <c r="D44" s="2"/>
      <c r="E44" s="2"/>
      <c r="F44" s="2"/>
      <c r="G44" s="2"/>
      <c r="H44" s="2"/>
      <c r="I44" s="107" t="s">
        <v>324</v>
      </c>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9"/>
      <c r="AH44" s="9"/>
      <c r="AI44" s="2"/>
      <c r="AJ44" s="19"/>
      <c r="AK44" s="23"/>
      <c r="AL44" s="49"/>
      <c r="AM44" s="49"/>
      <c r="AN44" s="49"/>
      <c r="AO44" s="49"/>
      <c r="AP44" s="49"/>
      <c r="AQ44" s="49"/>
      <c r="AR44" s="49"/>
      <c r="AS44" s="49"/>
      <c r="AT44" s="49"/>
      <c r="AU44" s="49"/>
      <c r="AV44" s="24"/>
      <c r="AW44" s="19"/>
    </row>
    <row r="45" spans="1:49" ht="12.75">
      <c r="A45" s="2"/>
      <c r="B45" s="8"/>
      <c r="C45" s="14" t="s">
        <v>8</v>
      </c>
      <c r="D45" s="2"/>
      <c r="E45" s="2"/>
      <c r="F45" s="2"/>
      <c r="G45" s="2"/>
      <c r="H45" s="2"/>
      <c r="I45" s="107" t="s">
        <v>325</v>
      </c>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9"/>
      <c r="AH45" s="9"/>
      <c r="AI45" s="2"/>
      <c r="AJ45" s="19"/>
      <c r="AK45" s="23"/>
      <c r="AL45" s="84" t="s">
        <v>160</v>
      </c>
      <c r="AM45" s="85"/>
      <c r="AN45" s="85"/>
      <c r="AO45" s="85"/>
      <c r="AP45" s="85"/>
      <c r="AQ45" s="85"/>
      <c r="AR45" s="85"/>
      <c r="AS45" s="85"/>
      <c r="AT45" s="85"/>
      <c r="AU45" s="86"/>
      <c r="AV45" s="24"/>
      <c r="AW45" s="19"/>
    </row>
    <row r="46" spans="1:49" ht="12.75">
      <c r="A46" s="2"/>
      <c r="B46" s="8"/>
      <c r="C46" s="14" t="s">
        <v>9</v>
      </c>
      <c r="D46" s="2"/>
      <c r="E46" s="2"/>
      <c r="F46" s="2"/>
      <c r="G46" s="2"/>
      <c r="H46" s="2"/>
      <c r="I46" s="107" t="s">
        <v>326</v>
      </c>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9"/>
      <c r="AH46" s="9"/>
      <c r="AI46" s="2"/>
      <c r="AJ46" s="19"/>
      <c r="AK46" s="23"/>
      <c r="AL46" s="87"/>
      <c r="AM46" s="88"/>
      <c r="AN46" s="88"/>
      <c r="AO46" s="88"/>
      <c r="AP46" s="88"/>
      <c r="AQ46" s="88"/>
      <c r="AR46" s="88"/>
      <c r="AS46" s="88"/>
      <c r="AT46" s="88"/>
      <c r="AU46" s="89"/>
      <c r="AV46" s="24"/>
      <c r="AW46" s="19"/>
    </row>
    <row r="47" spans="1:49" ht="12.75" customHeight="1">
      <c r="A47" s="2"/>
      <c r="B47" s="8"/>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9"/>
      <c r="AI47" s="2"/>
      <c r="AJ47" s="19"/>
      <c r="AK47" s="23"/>
      <c r="AL47" s="99"/>
      <c r="AM47" s="100"/>
      <c r="AN47" s="100"/>
      <c r="AO47" s="100"/>
      <c r="AP47" s="100"/>
      <c r="AQ47" s="100"/>
      <c r="AR47" s="100"/>
      <c r="AS47" s="100"/>
      <c r="AT47" s="100"/>
      <c r="AU47" s="101"/>
      <c r="AV47" s="24"/>
      <c r="AW47" s="19"/>
    </row>
    <row r="48" spans="1:49" ht="12.75" customHeight="1">
      <c r="A48" s="2"/>
      <c r="B48" s="102" t="s">
        <v>16</v>
      </c>
      <c r="C48" s="30"/>
      <c r="D48" s="30" t="str">
        <f>"01"</f>
        <v>01</v>
      </c>
      <c r="E48" s="30" t="str">
        <f>"02"</f>
        <v>02</v>
      </c>
      <c r="F48" s="30" t="str">
        <f>"03"</f>
        <v>03</v>
      </c>
      <c r="G48" s="30" t="str">
        <f>"04"</f>
        <v>04</v>
      </c>
      <c r="H48" s="30" t="str">
        <f>"05"</f>
        <v>05</v>
      </c>
      <c r="I48" s="30" t="str">
        <f>"06"</f>
        <v>06</v>
      </c>
      <c r="J48" s="30" t="str">
        <f>"07"</f>
        <v>07</v>
      </c>
      <c r="K48" s="30" t="str">
        <f>"08"</f>
        <v>08</v>
      </c>
      <c r="L48" s="30" t="str">
        <f>"09"</f>
        <v>09</v>
      </c>
      <c r="M48" s="30" t="str">
        <f>"10"</f>
        <v>10</v>
      </c>
      <c r="N48" s="30" t="str">
        <f>"11"</f>
        <v>11</v>
      </c>
      <c r="O48" s="30" t="str">
        <f>"12"</f>
        <v>12</v>
      </c>
      <c r="P48" s="30" t="str">
        <f>"13"</f>
        <v>13</v>
      </c>
      <c r="Q48" s="30" t="str">
        <f>"14"</f>
        <v>14</v>
      </c>
      <c r="R48" s="30" t="str">
        <f>"15"</f>
        <v>15</v>
      </c>
      <c r="S48" s="30" t="str">
        <f>"16"</f>
        <v>16</v>
      </c>
      <c r="T48" s="30" t="str">
        <f>"17"</f>
        <v>17</v>
      </c>
      <c r="U48" s="30" t="str">
        <f>"18"</f>
        <v>18</v>
      </c>
      <c r="V48" s="30" t="str">
        <f>"19"</f>
        <v>19</v>
      </c>
      <c r="W48" s="30" t="str">
        <f>"20"</f>
        <v>20</v>
      </c>
      <c r="X48" s="52" t="str">
        <f>"21"</f>
        <v>21</v>
      </c>
      <c r="Y48" s="52" t="str">
        <f>"22"</f>
        <v>22</v>
      </c>
      <c r="Z48" s="52" t="str">
        <f>"23"</f>
        <v>23</v>
      </c>
      <c r="AA48" s="52" t="str">
        <f>"24"</f>
        <v>24</v>
      </c>
      <c r="AB48" s="52" t="str">
        <f>"25"</f>
        <v>25</v>
      </c>
      <c r="AC48" s="52" t="str">
        <f>"26"</f>
        <v>26</v>
      </c>
      <c r="AD48" s="52" t="str">
        <f>"27"</f>
        <v>27</v>
      </c>
      <c r="AE48" s="52" t="str">
        <f>"28"</f>
        <v>28</v>
      </c>
      <c r="AF48" s="52" t="str">
        <f>"29"</f>
        <v>29</v>
      </c>
      <c r="AG48" s="52" t="str">
        <f>"30"</f>
        <v>30</v>
      </c>
      <c r="AH48" s="9"/>
      <c r="AI48" s="2"/>
      <c r="AJ48" s="19"/>
      <c r="AK48" s="23"/>
      <c r="AL48" s="49"/>
      <c r="AM48" s="49"/>
      <c r="AN48" s="49"/>
      <c r="AO48" s="49"/>
      <c r="AP48" s="49"/>
      <c r="AQ48" s="49"/>
      <c r="AR48" s="49"/>
      <c r="AS48" s="49"/>
      <c r="AT48" s="49"/>
      <c r="AU48" s="49"/>
      <c r="AV48" s="24"/>
      <c r="AW48" s="19"/>
    </row>
    <row r="49" spans="1:49" ht="12.75" customHeight="1">
      <c r="A49" s="2"/>
      <c r="B49" s="102"/>
      <c r="C49" s="30">
        <v>1</v>
      </c>
      <c r="D49" s="34"/>
      <c r="E49" s="34"/>
      <c r="F49" s="34" t="s">
        <v>313</v>
      </c>
      <c r="G49" s="34"/>
      <c r="H49" s="34" t="s">
        <v>313</v>
      </c>
      <c r="I49" s="34"/>
      <c r="J49" s="34" t="s">
        <v>313</v>
      </c>
      <c r="K49" s="34"/>
      <c r="L49" s="34" t="s">
        <v>313</v>
      </c>
      <c r="M49" s="34"/>
      <c r="N49" s="34"/>
      <c r="O49" s="34"/>
      <c r="P49" s="34"/>
      <c r="Q49" s="34"/>
      <c r="R49" s="34"/>
      <c r="S49" s="34"/>
      <c r="T49" s="34" t="s">
        <v>313</v>
      </c>
      <c r="U49" s="34"/>
      <c r="V49" s="34"/>
      <c r="W49" s="34"/>
      <c r="X49" s="34"/>
      <c r="Y49" s="34"/>
      <c r="Z49" s="34"/>
      <c r="AA49" s="34"/>
      <c r="AB49" s="34"/>
      <c r="AC49" s="34"/>
      <c r="AD49" s="34"/>
      <c r="AE49" s="34"/>
      <c r="AF49" s="34"/>
      <c r="AG49" s="34"/>
      <c r="AH49" s="9"/>
      <c r="AI49" s="2"/>
      <c r="AJ49" s="19"/>
      <c r="AK49" s="23"/>
      <c r="AL49" s="84" t="s">
        <v>51</v>
      </c>
      <c r="AM49" s="85"/>
      <c r="AN49" s="85"/>
      <c r="AO49" s="85"/>
      <c r="AP49" s="85"/>
      <c r="AQ49" s="85"/>
      <c r="AR49" s="85"/>
      <c r="AS49" s="85"/>
      <c r="AT49" s="85"/>
      <c r="AU49" s="86"/>
      <c r="AV49" s="24"/>
      <c r="AW49" s="19"/>
    </row>
    <row r="50" spans="1:49" ht="12.75">
      <c r="A50" s="2"/>
      <c r="B50" s="102"/>
      <c r="C50" s="30">
        <v>2</v>
      </c>
      <c r="D50" s="34"/>
      <c r="E50" s="34" t="s">
        <v>313</v>
      </c>
      <c r="F50" s="34"/>
      <c r="G50" s="34"/>
      <c r="H50" s="34"/>
      <c r="I50" s="34"/>
      <c r="J50" s="34"/>
      <c r="K50" s="34" t="s">
        <v>313</v>
      </c>
      <c r="L50" s="34"/>
      <c r="M50" s="34" t="s">
        <v>313</v>
      </c>
      <c r="N50" s="34"/>
      <c r="O50" s="34" t="s">
        <v>313</v>
      </c>
      <c r="P50" s="34"/>
      <c r="Q50" s="34" t="s">
        <v>313</v>
      </c>
      <c r="R50" s="34"/>
      <c r="S50" s="34" t="s">
        <v>313</v>
      </c>
      <c r="T50" s="34"/>
      <c r="U50" s="34" t="s">
        <v>313</v>
      </c>
      <c r="V50" s="34"/>
      <c r="W50" s="34"/>
      <c r="X50" s="34"/>
      <c r="Y50" s="34" t="s">
        <v>313</v>
      </c>
      <c r="Z50" s="34"/>
      <c r="AA50" s="34"/>
      <c r="AB50" s="34"/>
      <c r="AC50" s="34"/>
      <c r="AD50" s="34"/>
      <c r="AE50" s="34"/>
      <c r="AF50" s="34"/>
      <c r="AG50" s="34"/>
      <c r="AH50" s="9"/>
      <c r="AI50" s="2"/>
      <c r="AJ50" s="19"/>
      <c r="AK50" s="23"/>
      <c r="AL50" s="87"/>
      <c r="AM50" s="88"/>
      <c r="AN50" s="88"/>
      <c r="AO50" s="88"/>
      <c r="AP50" s="88"/>
      <c r="AQ50" s="88"/>
      <c r="AR50" s="88"/>
      <c r="AS50" s="88"/>
      <c r="AT50" s="88"/>
      <c r="AU50" s="89"/>
      <c r="AV50" s="24"/>
      <c r="AW50" s="19"/>
    </row>
    <row r="51" spans="1:49" ht="12.75">
      <c r="A51" s="2"/>
      <c r="B51" s="102"/>
      <c r="C51" s="30">
        <v>3</v>
      </c>
      <c r="D51" s="34"/>
      <c r="E51" s="34"/>
      <c r="F51" s="34"/>
      <c r="G51" s="34"/>
      <c r="H51" s="34"/>
      <c r="I51" s="34"/>
      <c r="J51" s="34"/>
      <c r="K51" s="34"/>
      <c r="L51" s="34"/>
      <c r="M51" s="34"/>
      <c r="N51" s="34" t="s">
        <v>313</v>
      </c>
      <c r="O51" s="34"/>
      <c r="P51" s="34" t="s">
        <v>313</v>
      </c>
      <c r="Q51" s="34"/>
      <c r="R51" s="34"/>
      <c r="S51" s="34"/>
      <c r="T51" s="34"/>
      <c r="U51" s="34"/>
      <c r="V51" s="34" t="s">
        <v>313</v>
      </c>
      <c r="W51" s="34" t="s">
        <v>313</v>
      </c>
      <c r="X51" s="34"/>
      <c r="Y51" s="34"/>
      <c r="Z51" s="34"/>
      <c r="AA51" s="34"/>
      <c r="AB51" s="34"/>
      <c r="AC51" s="34"/>
      <c r="AD51" s="34"/>
      <c r="AE51" s="34"/>
      <c r="AF51" s="34"/>
      <c r="AG51" s="34"/>
      <c r="AH51" s="9"/>
      <c r="AI51" s="2"/>
      <c r="AJ51" s="19"/>
      <c r="AK51" s="23"/>
      <c r="AL51" s="87"/>
      <c r="AM51" s="88"/>
      <c r="AN51" s="88"/>
      <c r="AO51" s="88"/>
      <c r="AP51" s="88"/>
      <c r="AQ51" s="88"/>
      <c r="AR51" s="88"/>
      <c r="AS51" s="88"/>
      <c r="AT51" s="88"/>
      <c r="AU51" s="89"/>
      <c r="AV51" s="24"/>
      <c r="AW51" s="19"/>
    </row>
    <row r="52" spans="1:49" ht="12.75">
      <c r="A52" s="2"/>
      <c r="B52" s="102"/>
      <c r="C52" s="30">
        <v>4</v>
      </c>
      <c r="D52" s="34" t="s">
        <v>313</v>
      </c>
      <c r="E52" s="34"/>
      <c r="F52" s="34"/>
      <c r="G52" s="34" t="s">
        <v>313</v>
      </c>
      <c r="H52" s="34"/>
      <c r="I52" s="34" t="s">
        <v>313</v>
      </c>
      <c r="J52" s="34"/>
      <c r="K52" s="34"/>
      <c r="L52" s="34"/>
      <c r="M52" s="34"/>
      <c r="N52" s="34"/>
      <c r="O52" s="34"/>
      <c r="P52" s="34"/>
      <c r="Q52" s="34"/>
      <c r="R52" s="34" t="s">
        <v>313</v>
      </c>
      <c r="S52" s="34"/>
      <c r="T52" s="34"/>
      <c r="U52" s="34"/>
      <c r="V52" s="34"/>
      <c r="W52" s="34"/>
      <c r="X52" s="34" t="s">
        <v>313</v>
      </c>
      <c r="Y52" s="34"/>
      <c r="Z52" s="34"/>
      <c r="AA52" s="34"/>
      <c r="AB52" s="34"/>
      <c r="AC52" s="34"/>
      <c r="AD52" s="34"/>
      <c r="AE52" s="34"/>
      <c r="AF52" s="34"/>
      <c r="AG52" s="34"/>
      <c r="AH52" s="9"/>
      <c r="AI52" s="2"/>
      <c r="AJ52" s="19"/>
      <c r="AK52" s="23"/>
      <c r="AL52" s="87"/>
      <c r="AM52" s="88"/>
      <c r="AN52" s="88"/>
      <c r="AO52" s="88"/>
      <c r="AP52" s="88"/>
      <c r="AQ52" s="88"/>
      <c r="AR52" s="88"/>
      <c r="AS52" s="88"/>
      <c r="AT52" s="88"/>
      <c r="AU52" s="89"/>
      <c r="AV52" s="24"/>
      <c r="AW52" s="19"/>
    </row>
    <row r="53" spans="1:49" ht="12.75">
      <c r="A53" s="2"/>
      <c r="B53" s="10"/>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2"/>
      <c r="AI53" s="2"/>
      <c r="AJ53" s="19"/>
      <c r="AK53" s="23"/>
      <c r="AL53" s="87"/>
      <c r="AM53" s="88"/>
      <c r="AN53" s="88"/>
      <c r="AO53" s="88"/>
      <c r="AP53" s="88"/>
      <c r="AQ53" s="88"/>
      <c r="AR53" s="88"/>
      <c r="AS53" s="88"/>
      <c r="AT53" s="88"/>
      <c r="AU53" s="89"/>
      <c r="AV53" s="24"/>
      <c r="AW53" s="19"/>
    </row>
    <row r="54" spans="1:49" ht="12.75">
      <c r="A54" s="14">
        <f>A39+1</f>
        <v>4</v>
      </c>
      <c r="B54" s="39"/>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40"/>
      <c r="AI54" s="2"/>
      <c r="AJ54" s="19"/>
      <c r="AK54" s="23"/>
      <c r="AL54" s="87"/>
      <c r="AM54" s="88"/>
      <c r="AN54" s="88"/>
      <c r="AO54" s="88"/>
      <c r="AP54" s="88"/>
      <c r="AQ54" s="88"/>
      <c r="AR54" s="88"/>
      <c r="AS54" s="88"/>
      <c r="AT54" s="88"/>
      <c r="AU54" s="89"/>
      <c r="AV54" s="24"/>
      <c r="AW54" s="19"/>
    </row>
    <row r="55" spans="1:49" ht="12.75">
      <c r="A55" s="2"/>
      <c r="B55" s="41"/>
      <c r="C55" s="14" t="s">
        <v>18</v>
      </c>
      <c r="D55" s="37"/>
      <c r="E55" s="37"/>
      <c r="F55" s="37"/>
      <c r="G55" s="37"/>
      <c r="H55" s="37"/>
      <c r="I55" s="110">
        <f>IF(AND(I57&lt;&gt;"",Y57&lt;&gt;"",AD57&lt;&gt;"",I59&lt;&gt;"",I60&lt;&gt;"",I61&lt;&gt;""),1+I40,"")</f>
        <v>4</v>
      </c>
      <c r="J55" s="111"/>
      <c r="K55" s="112"/>
      <c r="L55" s="37"/>
      <c r="M55" s="37" t="s">
        <v>45</v>
      </c>
      <c r="N55" s="37"/>
      <c r="O55" s="37"/>
      <c r="P55" s="37"/>
      <c r="Q55" s="37"/>
      <c r="R55" s="37"/>
      <c r="S55" s="37"/>
      <c r="T55" s="37"/>
      <c r="U55" s="37"/>
      <c r="V55" s="31">
        <v>5</v>
      </c>
      <c r="W55" s="37"/>
      <c r="X55" s="37" t="s">
        <v>46</v>
      </c>
      <c r="Y55" s="37"/>
      <c r="Z55" s="37"/>
      <c r="AA55" s="37"/>
      <c r="AB55" s="37"/>
      <c r="AC55" s="37"/>
      <c r="AD55" s="37"/>
      <c r="AE55" s="37"/>
      <c r="AF55" s="122" t="s">
        <v>314</v>
      </c>
      <c r="AG55" s="123"/>
      <c r="AH55" s="42"/>
      <c r="AI55" s="2"/>
      <c r="AJ55" s="19"/>
      <c r="AK55" s="23"/>
      <c r="AL55" s="99"/>
      <c r="AM55" s="100"/>
      <c r="AN55" s="100"/>
      <c r="AO55" s="100"/>
      <c r="AP55" s="100"/>
      <c r="AQ55" s="100"/>
      <c r="AR55" s="100"/>
      <c r="AS55" s="100"/>
      <c r="AT55" s="100"/>
      <c r="AU55" s="101"/>
      <c r="AV55" s="24"/>
      <c r="AW55" s="19"/>
    </row>
    <row r="56" spans="1:49" ht="12.75" customHeight="1">
      <c r="A56" s="2"/>
      <c r="B56" s="8"/>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9"/>
      <c r="AI56" s="2"/>
      <c r="AJ56" s="19"/>
      <c r="AK56" s="23"/>
      <c r="AL56" s="49"/>
      <c r="AM56" s="49"/>
      <c r="AN56" s="49"/>
      <c r="AO56" s="49"/>
      <c r="AP56" s="49"/>
      <c r="AQ56" s="49"/>
      <c r="AR56" s="49"/>
      <c r="AS56" s="49"/>
      <c r="AT56" s="49"/>
      <c r="AU56" s="49"/>
      <c r="AV56" s="24"/>
      <c r="AW56" s="19"/>
    </row>
    <row r="57" spans="1:49" ht="12.75" customHeight="1">
      <c r="A57" s="2"/>
      <c r="B57" s="8"/>
      <c r="C57" s="14" t="s">
        <v>6</v>
      </c>
      <c r="D57" s="2"/>
      <c r="E57" s="2"/>
      <c r="F57" s="2"/>
      <c r="G57" s="2"/>
      <c r="H57" s="2"/>
      <c r="I57" s="103" t="s">
        <v>315</v>
      </c>
      <c r="J57" s="104"/>
      <c r="K57" s="104"/>
      <c r="L57" s="104"/>
      <c r="M57" s="104"/>
      <c r="N57" s="104"/>
      <c r="O57" s="104"/>
      <c r="P57" s="104"/>
      <c r="Q57" s="104"/>
      <c r="R57" s="104"/>
      <c r="S57" s="105"/>
      <c r="T57" s="37"/>
      <c r="U57" s="14" t="s">
        <v>11</v>
      </c>
      <c r="V57" s="2"/>
      <c r="W57" s="2"/>
      <c r="X57" s="2"/>
      <c r="Y57" s="31">
        <v>5</v>
      </c>
      <c r="Z57" s="37"/>
      <c r="AA57" s="14" t="s">
        <v>10</v>
      </c>
      <c r="AB57" s="2"/>
      <c r="AC57" s="2"/>
      <c r="AD57" s="106" t="s">
        <v>323</v>
      </c>
      <c r="AE57" s="106"/>
      <c r="AF57" s="106"/>
      <c r="AG57" s="106"/>
      <c r="AH57" s="9"/>
      <c r="AI57" s="2"/>
      <c r="AJ57" s="19"/>
      <c r="AK57" s="23"/>
      <c r="AL57" s="113" t="s">
        <v>209</v>
      </c>
      <c r="AM57" s="114"/>
      <c r="AN57" s="114"/>
      <c r="AO57" s="114"/>
      <c r="AP57" s="114"/>
      <c r="AQ57" s="114"/>
      <c r="AR57" s="114"/>
      <c r="AS57" s="114"/>
      <c r="AT57" s="114"/>
      <c r="AU57" s="115"/>
      <c r="AV57" s="24"/>
      <c r="AW57" s="19"/>
    </row>
    <row r="58" spans="1:49" ht="12.75">
      <c r="A58" s="2"/>
      <c r="B58" s="8"/>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9"/>
      <c r="AI58" s="2"/>
      <c r="AJ58" s="19"/>
      <c r="AK58" s="23"/>
      <c r="AL58" s="116"/>
      <c r="AM58" s="117"/>
      <c r="AN58" s="117"/>
      <c r="AO58" s="117"/>
      <c r="AP58" s="117"/>
      <c r="AQ58" s="117"/>
      <c r="AR58" s="117"/>
      <c r="AS58" s="117"/>
      <c r="AT58" s="117"/>
      <c r="AU58" s="118"/>
      <c r="AV58" s="24"/>
      <c r="AW58" s="19"/>
    </row>
    <row r="59" spans="1:49" ht="12.75">
      <c r="A59" s="2"/>
      <c r="B59" s="8"/>
      <c r="C59" s="14" t="s">
        <v>7</v>
      </c>
      <c r="D59" s="2"/>
      <c r="E59" s="2"/>
      <c r="F59" s="2"/>
      <c r="G59" s="2"/>
      <c r="H59" s="2"/>
      <c r="I59" s="107" t="s">
        <v>327</v>
      </c>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9"/>
      <c r="AH59" s="9"/>
      <c r="AI59" s="2"/>
      <c r="AJ59" s="19"/>
      <c r="AK59" s="23"/>
      <c r="AL59" s="116"/>
      <c r="AM59" s="117"/>
      <c r="AN59" s="117"/>
      <c r="AO59" s="117"/>
      <c r="AP59" s="117"/>
      <c r="AQ59" s="117"/>
      <c r="AR59" s="117"/>
      <c r="AS59" s="117"/>
      <c r="AT59" s="117"/>
      <c r="AU59" s="118"/>
      <c r="AV59" s="24"/>
      <c r="AW59" s="19"/>
    </row>
    <row r="60" spans="1:49" ht="12.75">
      <c r="A60" s="2"/>
      <c r="B60" s="8"/>
      <c r="C60" s="14" t="s">
        <v>8</v>
      </c>
      <c r="D60" s="2"/>
      <c r="E60" s="2"/>
      <c r="F60" s="2"/>
      <c r="G60" s="2"/>
      <c r="H60" s="2"/>
      <c r="I60" s="107" t="s">
        <v>328</v>
      </c>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9"/>
      <c r="AH60" s="9"/>
      <c r="AI60" s="2"/>
      <c r="AJ60" s="19"/>
      <c r="AK60" s="23"/>
      <c r="AL60" s="116"/>
      <c r="AM60" s="117"/>
      <c r="AN60" s="117"/>
      <c r="AO60" s="117"/>
      <c r="AP60" s="117"/>
      <c r="AQ60" s="117"/>
      <c r="AR60" s="117"/>
      <c r="AS60" s="117"/>
      <c r="AT60" s="117"/>
      <c r="AU60" s="118"/>
      <c r="AV60" s="24"/>
      <c r="AW60" s="19"/>
    </row>
    <row r="61" spans="1:49" ht="12.75">
      <c r="A61" s="2"/>
      <c r="B61" s="8"/>
      <c r="C61" s="14" t="s">
        <v>9</v>
      </c>
      <c r="D61" s="2"/>
      <c r="E61" s="2"/>
      <c r="F61" s="2"/>
      <c r="G61" s="2"/>
      <c r="H61" s="2"/>
      <c r="I61" s="107" t="s">
        <v>329</v>
      </c>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9"/>
      <c r="AH61" s="9"/>
      <c r="AI61" s="2"/>
      <c r="AJ61" s="19"/>
      <c r="AK61" s="23"/>
      <c r="AL61" s="116"/>
      <c r="AM61" s="117"/>
      <c r="AN61" s="117"/>
      <c r="AO61" s="117"/>
      <c r="AP61" s="117"/>
      <c r="AQ61" s="117"/>
      <c r="AR61" s="117"/>
      <c r="AS61" s="117"/>
      <c r="AT61" s="117"/>
      <c r="AU61" s="118"/>
      <c r="AV61" s="24"/>
      <c r="AW61" s="19"/>
    </row>
    <row r="62" spans="1:49" ht="12.75" customHeight="1">
      <c r="A62" s="2"/>
      <c r="B62" s="8"/>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9"/>
      <c r="AI62" s="2"/>
      <c r="AJ62" s="19"/>
      <c r="AK62" s="23"/>
      <c r="AL62" s="116"/>
      <c r="AM62" s="117"/>
      <c r="AN62" s="117"/>
      <c r="AO62" s="117"/>
      <c r="AP62" s="117"/>
      <c r="AQ62" s="117"/>
      <c r="AR62" s="117"/>
      <c r="AS62" s="117"/>
      <c r="AT62" s="117"/>
      <c r="AU62" s="118"/>
      <c r="AV62" s="24"/>
      <c r="AW62" s="19"/>
    </row>
    <row r="63" spans="1:49" ht="12.75" customHeight="1">
      <c r="A63" s="2"/>
      <c r="B63" s="102" t="s">
        <v>16</v>
      </c>
      <c r="C63" s="30"/>
      <c r="D63" s="30" t="str">
        <f>"01"</f>
        <v>01</v>
      </c>
      <c r="E63" s="30" t="str">
        <f>"02"</f>
        <v>02</v>
      </c>
      <c r="F63" s="30" t="str">
        <f>"03"</f>
        <v>03</v>
      </c>
      <c r="G63" s="30" t="str">
        <f>"04"</f>
        <v>04</v>
      </c>
      <c r="H63" s="30" t="str">
        <f>"05"</f>
        <v>05</v>
      </c>
      <c r="I63" s="30" t="str">
        <f>"06"</f>
        <v>06</v>
      </c>
      <c r="J63" s="30" t="str">
        <f>"07"</f>
        <v>07</v>
      </c>
      <c r="K63" s="30" t="str">
        <f>"08"</f>
        <v>08</v>
      </c>
      <c r="L63" s="30" t="str">
        <f>"09"</f>
        <v>09</v>
      </c>
      <c r="M63" s="30" t="str">
        <f>"10"</f>
        <v>10</v>
      </c>
      <c r="N63" s="30" t="str">
        <f>"11"</f>
        <v>11</v>
      </c>
      <c r="O63" s="30" t="str">
        <f>"12"</f>
        <v>12</v>
      </c>
      <c r="P63" s="30" t="str">
        <f>"13"</f>
        <v>13</v>
      </c>
      <c r="Q63" s="30" t="str">
        <f>"14"</f>
        <v>14</v>
      </c>
      <c r="R63" s="30" t="str">
        <f>"15"</f>
        <v>15</v>
      </c>
      <c r="S63" s="30" t="str">
        <f>"16"</f>
        <v>16</v>
      </c>
      <c r="T63" s="30" t="str">
        <f>"17"</f>
        <v>17</v>
      </c>
      <c r="U63" s="30" t="str">
        <f>"18"</f>
        <v>18</v>
      </c>
      <c r="V63" s="30" t="str">
        <f>"19"</f>
        <v>19</v>
      </c>
      <c r="W63" s="30" t="str">
        <f>"20"</f>
        <v>20</v>
      </c>
      <c r="X63" s="30" t="str">
        <f>"21"</f>
        <v>21</v>
      </c>
      <c r="Y63" s="30" t="str">
        <f>"22"</f>
        <v>22</v>
      </c>
      <c r="Z63" s="30" t="str">
        <f>"23"</f>
        <v>23</v>
      </c>
      <c r="AA63" s="30" t="str">
        <f>"24"</f>
        <v>24</v>
      </c>
      <c r="AB63" s="30" t="str">
        <f>"25"</f>
        <v>25</v>
      </c>
      <c r="AC63" s="30" t="str">
        <f>"26"</f>
        <v>26</v>
      </c>
      <c r="AD63" s="30" t="str">
        <f>"27"</f>
        <v>27</v>
      </c>
      <c r="AE63" s="30" t="str">
        <f>"28"</f>
        <v>28</v>
      </c>
      <c r="AF63" s="30" t="str">
        <f>"29"</f>
        <v>29</v>
      </c>
      <c r="AG63" s="30" t="str">
        <f>"30"</f>
        <v>30</v>
      </c>
      <c r="AH63" s="9"/>
      <c r="AI63" s="2"/>
      <c r="AJ63" s="19"/>
      <c r="AK63" s="23"/>
      <c r="AL63" s="116"/>
      <c r="AM63" s="117"/>
      <c r="AN63" s="117"/>
      <c r="AO63" s="117"/>
      <c r="AP63" s="117"/>
      <c r="AQ63" s="117"/>
      <c r="AR63" s="117"/>
      <c r="AS63" s="117"/>
      <c r="AT63" s="117"/>
      <c r="AU63" s="118"/>
      <c r="AV63" s="24"/>
      <c r="AW63" s="19"/>
    </row>
    <row r="64" spans="1:49" ht="12.75">
      <c r="A64" s="2"/>
      <c r="B64" s="102"/>
      <c r="C64" s="30">
        <v>1</v>
      </c>
      <c r="D64" s="34"/>
      <c r="E64" s="34"/>
      <c r="F64" s="34"/>
      <c r="G64" s="34"/>
      <c r="H64" s="34" t="s">
        <v>313</v>
      </c>
      <c r="I64" s="34"/>
      <c r="J64" s="34" t="s">
        <v>313</v>
      </c>
      <c r="K64" s="34"/>
      <c r="L64" s="34"/>
      <c r="M64" s="34" t="s">
        <v>313</v>
      </c>
      <c r="N64" s="34"/>
      <c r="O64" s="34"/>
      <c r="P64" s="34"/>
      <c r="Q64" s="34"/>
      <c r="R64" s="34"/>
      <c r="S64" s="34"/>
      <c r="T64" s="34" t="s">
        <v>313</v>
      </c>
      <c r="U64" s="34"/>
      <c r="V64" s="34"/>
      <c r="W64" s="34" t="s">
        <v>313</v>
      </c>
      <c r="X64" s="34"/>
      <c r="Y64" s="34"/>
      <c r="Z64" s="34"/>
      <c r="AA64" s="34"/>
      <c r="AB64" s="34"/>
      <c r="AC64" s="34"/>
      <c r="AD64" s="34"/>
      <c r="AE64" s="34"/>
      <c r="AF64" s="34"/>
      <c r="AG64" s="34"/>
      <c r="AH64" s="9"/>
      <c r="AI64" s="2"/>
      <c r="AJ64" s="19"/>
      <c r="AK64" s="23"/>
      <c r="AL64" s="116"/>
      <c r="AM64" s="117"/>
      <c r="AN64" s="117"/>
      <c r="AO64" s="117"/>
      <c r="AP64" s="117"/>
      <c r="AQ64" s="117"/>
      <c r="AR64" s="117"/>
      <c r="AS64" s="117"/>
      <c r="AT64" s="117"/>
      <c r="AU64" s="118"/>
      <c r="AV64" s="24"/>
      <c r="AW64" s="19"/>
    </row>
    <row r="65" spans="1:49" ht="12.75">
      <c r="A65" s="2"/>
      <c r="B65" s="102"/>
      <c r="C65" s="30">
        <v>2</v>
      </c>
      <c r="D65" s="34"/>
      <c r="E65" s="34" t="s">
        <v>313</v>
      </c>
      <c r="F65" s="34"/>
      <c r="G65" s="34"/>
      <c r="H65" s="34"/>
      <c r="I65" s="34"/>
      <c r="J65" s="34"/>
      <c r="K65" s="34" t="s">
        <v>313</v>
      </c>
      <c r="L65" s="34" t="s">
        <v>313</v>
      </c>
      <c r="M65" s="34"/>
      <c r="N65" s="34"/>
      <c r="O65" s="34" t="s">
        <v>313</v>
      </c>
      <c r="P65" s="34"/>
      <c r="Q65" s="34" t="s">
        <v>313</v>
      </c>
      <c r="R65" s="34"/>
      <c r="S65" s="34"/>
      <c r="T65" s="34"/>
      <c r="U65" s="34" t="s">
        <v>313</v>
      </c>
      <c r="V65" s="34"/>
      <c r="W65" s="34"/>
      <c r="X65" s="34"/>
      <c r="Y65" s="34" t="s">
        <v>313</v>
      </c>
      <c r="Z65" s="34"/>
      <c r="AA65" s="34"/>
      <c r="AB65" s="34"/>
      <c r="AC65" s="34"/>
      <c r="AD65" s="34"/>
      <c r="AE65" s="34"/>
      <c r="AF65" s="34"/>
      <c r="AG65" s="34"/>
      <c r="AH65" s="9"/>
      <c r="AI65" s="2"/>
      <c r="AJ65" s="19"/>
      <c r="AK65" s="23"/>
      <c r="AL65" s="116"/>
      <c r="AM65" s="117"/>
      <c r="AN65" s="117"/>
      <c r="AO65" s="117"/>
      <c r="AP65" s="117"/>
      <c r="AQ65" s="117"/>
      <c r="AR65" s="117"/>
      <c r="AS65" s="117"/>
      <c r="AT65" s="117"/>
      <c r="AU65" s="118"/>
      <c r="AV65" s="24"/>
      <c r="AW65" s="19"/>
    </row>
    <row r="66" spans="1:49" ht="12.75">
      <c r="A66" s="2"/>
      <c r="B66" s="102"/>
      <c r="C66" s="30">
        <v>3</v>
      </c>
      <c r="D66" s="34" t="s">
        <v>313</v>
      </c>
      <c r="E66" s="34"/>
      <c r="F66" s="34" t="s">
        <v>313</v>
      </c>
      <c r="G66" s="34"/>
      <c r="H66" s="34"/>
      <c r="I66" s="34"/>
      <c r="J66" s="34"/>
      <c r="K66" s="34"/>
      <c r="L66" s="34"/>
      <c r="M66" s="34"/>
      <c r="N66" s="34"/>
      <c r="O66" s="34"/>
      <c r="P66" s="34" t="s">
        <v>313</v>
      </c>
      <c r="Q66" s="34"/>
      <c r="R66" s="34"/>
      <c r="S66" s="34" t="s">
        <v>313</v>
      </c>
      <c r="T66" s="34"/>
      <c r="U66" s="34"/>
      <c r="V66" s="34" t="s">
        <v>313</v>
      </c>
      <c r="W66" s="34"/>
      <c r="X66" s="34" t="s">
        <v>313</v>
      </c>
      <c r="Y66" s="34"/>
      <c r="Z66" s="34"/>
      <c r="AA66" s="34"/>
      <c r="AB66" s="34"/>
      <c r="AC66" s="34"/>
      <c r="AD66" s="34"/>
      <c r="AE66" s="34"/>
      <c r="AF66" s="34"/>
      <c r="AG66" s="34"/>
      <c r="AH66" s="9"/>
      <c r="AI66" s="2"/>
      <c r="AJ66" s="19"/>
      <c r="AK66" s="23"/>
      <c r="AL66" s="116"/>
      <c r="AM66" s="117"/>
      <c r="AN66" s="117"/>
      <c r="AO66" s="117"/>
      <c r="AP66" s="117"/>
      <c r="AQ66" s="117"/>
      <c r="AR66" s="117"/>
      <c r="AS66" s="117"/>
      <c r="AT66" s="117"/>
      <c r="AU66" s="118"/>
      <c r="AV66" s="24"/>
      <c r="AW66" s="19"/>
    </row>
    <row r="67" spans="1:49" ht="12.75">
      <c r="A67" s="2"/>
      <c r="B67" s="102"/>
      <c r="C67" s="30">
        <v>4</v>
      </c>
      <c r="D67" s="34"/>
      <c r="E67" s="34"/>
      <c r="F67" s="34"/>
      <c r="G67" s="34" t="s">
        <v>313</v>
      </c>
      <c r="H67" s="34"/>
      <c r="I67" s="34" t="s">
        <v>313</v>
      </c>
      <c r="J67" s="34"/>
      <c r="K67" s="34"/>
      <c r="L67" s="34"/>
      <c r="M67" s="34"/>
      <c r="N67" s="34" t="s">
        <v>313</v>
      </c>
      <c r="O67" s="34"/>
      <c r="P67" s="34"/>
      <c r="Q67" s="34"/>
      <c r="R67" s="34" t="s">
        <v>313</v>
      </c>
      <c r="S67" s="34"/>
      <c r="T67" s="34"/>
      <c r="U67" s="34"/>
      <c r="V67" s="34"/>
      <c r="W67" s="34"/>
      <c r="X67" s="34"/>
      <c r="Y67" s="34"/>
      <c r="Z67" s="34"/>
      <c r="AA67" s="34"/>
      <c r="AB67" s="34"/>
      <c r="AC67" s="34"/>
      <c r="AD67" s="34"/>
      <c r="AE67" s="34"/>
      <c r="AF67" s="34"/>
      <c r="AG67" s="34"/>
      <c r="AH67" s="9"/>
      <c r="AI67" s="2"/>
      <c r="AJ67" s="19"/>
      <c r="AK67" s="23"/>
      <c r="AL67" s="119"/>
      <c r="AM67" s="120"/>
      <c r="AN67" s="120"/>
      <c r="AO67" s="120"/>
      <c r="AP67" s="120"/>
      <c r="AQ67" s="120"/>
      <c r="AR67" s="120"/>
      <c r="AS67" s="120"/>
      <c r="AT67" s="120"/>
      <c r="AU67" s="121"/>
      <c r="AV67" s="24"/>
      <c r="AW67" s="19"/>
    </row>
    <row r="68" spans="1:49" ht="12.75">
      <c r="A68" s="2"/>
      <c r="B68" s="10"/>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2"/>
      <c r="AI68" s="2"/>
      <c r="AJ68" s="24"/>
      <c r="AK68" s="19"/>
      <c r="AL68" s="19"/>
      <c r="AM68" s="19"/>
      <c r="AN68" s="19"/>
      <c r="AO68" s="19"/>
      <c r="AP68" s="19"/>
      <c r="AQ68" s="19"/>
      <c r="AR68" s="19"/>
      <c r="AS68" s="19"/>
      <c r="AT68" s="19"/>
      <c r="AU68" s="19"/>
      <c r="AV68" s="19"/>
      <c r="AW68" s="23"/>
    </row>
    <row r="69" spans="1:49" ht="12.75" customHeight="1">
      <c r="A69" s="14">
        <f>A54+1</f>
        <v>5</v>
      </c>
      <c r="B69" s="39"/>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40"/>
      <c r="AI69" s="2"/>
      <c r="AJ69" s="19"/>
      <c r="AK69" s="23"/>
      <c r="AL69" s="84" t="s">
        <v>49</v>
      </c>
      <c r="AM69" s="85"/>
      <c r="AN69" s="85"/>
      <c r="AO69" s="85"/>
      <c r="AP69" s="85"/>
      <c r="AQ69" s="85"/>
      <c r="AR69" s="85"/>
      <c r="AS69" s="85"/>
      <c r="AT69" s="85"/>
      <c r="AU69" s="86"/>
      <c r="AV69" s="24"/>
      <c r="AW69" s="19"/>
    </row>
    <row r="70" spans="1:49" ht="12.75">
      <c r="A70" s="2"/>
      <c r="B70" s="41"/>
      <c r="C70" s="14" t="s">
        <v>18</v>
      </c>
      <c r="D70" s="37"/>
      <c r="E70" s="37"/>
      <c r="F70" s="37"/>
      <c r="G70" s="37"/>
      <c r="H70" s="37"/>
      <c r="I70" s="110">
        <f>IF(AND(I72&lt;&gt;"",Y72&lt;&gt;"",AD72&lt;&gt;"",I74&lt;&gt;"",I75&lt;&gt;"",I76&lt;&gt;""),1+I55,"")</f>
        <v>5</v>
      </c>
      <c r="J70" s="111"/>
      <c r="K70" s="112"/>
      <c r="L70" s="37"/>
      <c r="M70" s="37" t="s">
        <v>45</v>
      </c>
      <c r="N70" s="37"/>
      <c r="O70" s="37"/>
      <c r="P70" s="37"/>
      <c r="Q70" s="37"/>
      <c r="R70" s="37"/>
      <c r="S70" s="37"/>
      <c r="T70" s="37"/>
      <c r="U70" s="37"/>
      <c r="V70" s="31">
        <v>4</v>
      </c>
      <c r="W70" s="37"/>
      <c r="X70" s="37" t="s">
        <v>46</v>
      </c>
      <c r="Y70" s="37"/>
      <c r="Z70" s="37"/>
      <c r="AA70" s="37"/>
      <c r="AB70" s="37"/>
      <c r="AC70" s="37"/>
      <c r="AD70" s="37"/>
      <c r="AE70" s="37"/>
      <c r="AF70" s="122" t="s">
        <v>314</v>
      </c>
      <c r="AG70" s="123"/>
      <c r="AH70" s="42"/>
      <c r="AI70" s="2"/>
      <c r="AJ70" s="19"/>
      <c r="AK70" s="23"/>
      <c r="AL70" s="87"/>
      <c r="AM70" s="88"/>
      <c r="AN70" s="88"/>
      <c r="AO70" s="88"/>
      <c r="AP70" s="88"/>
      <c r="AQ70" s="88"/>
      <c r="AR70" s="88"/>
      <c r="AS70" s="88"/>
      <c r="AT70" s="88"/>
      <c r="AU70" s="89"/>
      <c r="AV70" s="24"/>
      <c r="AW70" s="19"/>
    </row>
    <row r="71" spans="1:49" ht="12.75">
      <c r="A71" s="2"/>
      <c r="B71" s="8"/>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9"/>
      <c r="AI71" s="2"/>
      <c r="AJ71" s="19"/>
      <c r="AK71" s="23"/>
      <c r="AL71" s="87"/>
      <c r="AM71" s="88"/>
      <c r="AN71" s="88"/>
      <c r="AO71" s="88"/>
      <c r="AP71" s="88"/>
      <c r="AQ71" s="88"/>
      <c r="AR71" s="88"/>
      <c r="AS71" s="88"/>
      <c r="AT71" s="88"/>
      <c r="AU71" s="89"/>
      <c r="AV71" s="24"/>
      <c r="AW71" s="19"/>
    </row>
    <row r="72" spans="1:49" ht="12.75">
      <c r="A72" s="2"/>
      <c r="B72" s="8"/>
      <c r="C72" s="14" t="s">
        <v>6</v>
      </c>
      <c r="D72" s="2"/>
      <c r="E72" s="2"/>
      <c r="F72" s="2"/>
      <c r="G72" s="2"/>
      <c r="H72" s="2"/>
      <c r="I72" s="103" t="s">
        <v>315</v>
      </c>
      <c r="J72" s="104"/>
      <c r="K72" s="104"/>
      <c r="L72" s="104"/>
      <c r="M72" s="104"/>
      <c r="N72" s="104"/>
      <c r="O72" s="104"/>
      <c r="P72" s="104"/>
      <c r="Q72" s="104"/>
      <c r="R72" s="104"/>
      <c r="S72" s="105"/>
      <c r="T72" s="37"/>
      <c r="U72" s="14" t="s">
        <v>11</v>
      </c>
      <c r="V72" s="2"/>
      <c r="W72" s="2"/>
      <c r="X72" s="2"/>
      <c r="Y72" s="31">
        <v>6</v>
      </c>
      <c r="Z72" s="37"/>
      <c r="AA72" s="14" t="s">
        <v>10</v>
      </c>
      <c r="AB72" s="2"/>
      <c r="AC72" s="2"/>
      <c r="AD72" s="106" t="s">
        <v>316</v>
      </c>
      <c r="AE72" s="106"/>
      <c r="AF72" s="106"/>
      <c r="AG72" s="106"/>
      <c r="AH72" s="9"/>
      <c r="AI72" s="2"/>
      <c r="AJ72" s="19"/>
      <c r="AK72" s="23"/>
      <c r="AL72" s="87"/>
      <c r="AM72" s="88"/>
      <c r="AN72" s="88"/>
      <c r="AO72" s="88"/>
      <c r="AP72" s="88"/>
      <c r="AQ72" s="88"/>
      <c r="AR72" s="88"/>
      <c r="AS72" s="88"/>
      <c r="AT72" s="88"/>
      <c r="AU72" s="89"/>
      <c r="AV72" s="24"/>
      <c r="AW72" s="19"/>
    </row>
    <row r="73" spans="1:49" ht="12.75">
      <c r="A73" s="2"/>
      <c r="B73" s="8"/>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9"/>
      <c r="AI73" s="2"/>
      <c r="AJ73" s="19"/>
      <c r="AK73" s="23"/>
      <c r="AL73" s="99"/>
      <c r="AM73" s="100"/>
      <c r="AN73" s="100"/>
      <c r="AO73" s="100"/>
      <c r="AP73" s="100"/>
      <c r="AQ73" s="100"/>
      <c r="AR73" s="100"/>
      <c r="AS73" s="100"/>
      <c r="AT73" s="100"/>
      <c r="AU73" s="101"/>
      <c r="AV73" s="24"/>
      <c r="AW73" s="19"/>
    </row>
    <row r="74" spans="1:49" ht="12.75">
      <c r="A74" s="2"/>
      <c r="B74" s="8"/>
      <c r="C74" s="14" t="s">
        <v>7</v>
      </c>
      <c r="D74" s="2"/>
      <c r="E74" s="2"/>
      <c r="F74" s="2"/>
      <c r="G74" s="2"/>
      <c r="H74" s="2"/>
      <c r="I74" s="107" t="s">
        <v>330</v>
      </c>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9"/>
      <c r="AH74" s="9"/>
      <c r="AI74" s="2"/>
      <c r="AJ74" s="19"/>
      <c r="AK74" s="23"/>
      <c r="AL74" s="26"/>
      <c r="AM74" s="26"/>
      <c r="AN74" s="26"/>
      <c r="AO74" s="26"/>
      <c r="AP74" s="26"/>
      <c r="AQ74" s="26"/>
      <c r="AR74" s="26"/>
      <c r="AS74" s="26"/>
      <c r="AT74" s="26"/>
      <c r="AU74" s="26"/>
      <c r="AV74" s="24"/>
      <c r="AW74" s="19"/>
    </row>
    <row r="75" spans="1:49" ht="12.75" customHeight="1">
      <c r="A75" s="2"/>
      <c r="B75" s="8"/>
      <c r="C75" s="14" t="s">
        <v>8</v>
      </c>
      <c r="D75" s="2"/>
      <c r="E75" s="2"/>
      <c r="F75" s="2"/>
      <c r="G75" s="2"/>
      <c r="H75" s="2"/>
      <c r="I75" s="107" t="s">
        <v>331</v>
      </c>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9"/>
      <c r="AH75" s="9"/>
      <c r="AI75" s="2"/>
      <c r="AJ75" s="19"/>
      <c r="AK75" s="23"/>
      <c r="AL75" s="84" t="s">
        <v>207</v>
      </c>
      <c r="AM75" s="85"/>
      <c r="AN75" s="85"/>
      <c r="AO75" s="85"/>
      <c r="AP75" s="85"/>
      <c r="AQ75" s="85"/>
      <c r="AR75" s="85"/>
      <c r="AS75" s="85"/>
      <c r="AT75" s="85"/>
      <c r="AU75" s="86"/>
      <c r="AV75" s="24"/>
      <c r="AW75" s="19"/>
    </row>
    <row r="76" spans="1:49" ht="12.75">
      <c r="A76" s="2"/>
      <c r="B76" s="8"/>
      <c r="C76" s="14" t="s">
        <v>9</v>
      </c>
      <c r="D76" s="2"/>
      <c r="E76" s="2"/>
      <c r="F76" s="2"/>
      <c r="G76" s="2"/>
      <c r="H76" s="2"/>
      <c r="I76" s="107" t="s">
        <v>332</v>
      </c>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9"/>
      <c r="AH76" s="9"/>
      <c r="AI76" s="2"/>
      <c r="AJ76" s="19"/>
      <c r="AK76" s="23"/>
      <c r="AL76" s="87"/>
      <c r="AM76" s="88"/>
      <c r="AN76" s="88"/>
      <c r="AO76" s="88"/>
      <c r="AP76" s="88"/>
      <c r="AQ76" s="88"/>
      <c r="AR76" s="88"/>
      <c r="AS76" s="88"/>
      <c r="AT76" s="88"/>
      <c r="AU76" s="89"/>
      <c r="AV76" s="24"/>
      <c r="AW76" s="19"/>
    </row>
    <row r="77" spans="1:49" ht="12.75">
      <c r="A77" s="2"/>
      <c r="B77" s="8"/>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9"/>
      <c r="AI77" s="2"/>
      <c r="AJ77" s="19"/>
      <c r="AK77" s="23"/>
      <c r="AL77" s="87"/>
      <c r="AM77" s="88"/>
      <c r="AN77" s="88"/>
      <c r="AO77" s="88"/>
      <c r="AP77" s="88"/>
      <c r="AQ77" s="88"/>
      <c r="AR77" s="88"/>
      <c r="AS77" s="88"/>
      <c r="AT77" s="88"/>
      <c r="AU77" s="89"/>
      <c r="AV77" s="24"/>
      <c r="AW77" s="19"/>
    </row>
    <row r="78" spans="1:49" ht="12.75" customHeight="1">
      <c r="A78" s="2"/>
      <c r="B78" s="102" t="s">
        <v>16</v>
      </c>
      <c r="C78" s="30"/>
      <c r="D78" s="30" t="str">
        <f>"01"</f>
        <v>01</v>
      </c>
      <c r="E78" s="30" t="str">
        <f>"02"</f>
        <v>02</v>
      </c>
      <c r="F78" s="30" t="str">
        <f>"03"</f>
        <v>03</v>
      </c>
      <c r="G78" s="30" t="str">
        <f>"04"</f>
        <v>04</v>
      </c>
      <c r="H78" s="30" t="str">
        <f>"05"</f>
        <v>05</v>
      </c>
      <c r="I78" s="30" t="str">
        <f>"06"</f>
        <v>06</v>
      </c>
      <c r="J78" s="30" t="str">
        <f>"07"</f>
        <v>07</v>
      </c>
      <c r="K78" s="30" t="str">
        <f>"08"</f>
        <v>08</v>
      </c>
      <c r="L78" s="30" t="str">
        <f>"09"</f>
        <v>09</v>
      </c>
      <c r="M78" s="30" t="str">
        <f>"10"</f>
        <v>10</v>
      </c>
      <c r="N78" s="30" t="str">
        <f>"11"</f>
        <v>11</v>
      </c>
      <c r="O78" s="30" t="str">
        <f>"12"</f>
        <v>12</v>
      </c>
      <c r="P78" s="30" t="str">
        <f>"13"</f>
        <v>13</v>
      </c>
      <c r="Q78" s="30" t="str">
        <f>"14"</f>
        <v>14</v>
      </c>
      <c r="R78" s="30" t="str">
        <f>"15"</f>
        <v>15</v>
      </c>
      <c r="S78" s="30" t="str">
        <f>"16"</f>
        <v>16</v>
      </c>
      <c r="T78" s="30" t="str">
        <f>"17"</f>
        <v>17</v>
      </c>
      <c r="U78" s="30" t="str">
        <f>"18"</f>
        <v>18</v>
      </c>
      <c r="V78" s="30" t="str">
        <f>"19"</f>
        <v>19</v>
      </c>
      <c r="W78" s="30" t="str">
        <f>"20"</f>
        <v>20</v>
      </c>
      <c r="X78" s="30" t="str">
        <f>"21"</f>
        <v>21</v>
      </c>
      <c r="Y78" s="30" t="str">
        <f>"22"</f>
        <v>22</v>
      </c>
      <c r="Z78" s="30" t="str">
        <f>"23"</f>
        <v>23</v>
      </c>
      <c r="AA78" s="30" t="str">
        <f>"24"</f>
        <v>24</v>
      </c>
      <c r="AB78" s="30" t="str">
        <f>"25"</f>
        <v>25</v>
      </c>
      <c r="AC78" s="30" t="str">
        <f>"26"</f>
        <v>26</v>
      </c>
      <c r="AD78" s="30" t="str">
        <f>"27"</f>
        <v>27</v>
      </c>
      <c r="AE78" s="30" t="str">
        <f>"28"</f>
        <v>28</v>
      </c>
      <c r="AF78" s="30" t="str">
        <f>"29"</f>
        <v>29</v>
      </c>
      <c r="AG78" s="30" t="str">
        <f>"30"</f>
        <v>30</v>
      </c>
      <c r="AH78" s="9"/>
      <c r="AI78" s="2"/>
      <c r="AJ78" s="19"/>
      <c r="AK78" s="23"/>
      <c r="AL78" s="87"/>
      <c r="AM78" s="88"/>
      <c r="AN78" s="88"/>
      <c r="AO78" s="88"/>
      <c r="AP78" s="88"/>
      <c r="AQ78" s="88"/>
      <c r="AR78" s="88"/>
      <c r="AS78" s="88"/>
      <c r="AT78" s="88"/>
      <c r="AU78" s="89"/>
      <c r="AV78" s="24"/>
      <c r="AW78" s="19"/>
    </row>
    <row r="79" spans="1:49" ht="12.75">
      <c r="A79" s="2"/>
      <c r="B79" s="102"/>
      <c r="C79" s="30">
        <v>1</v>
      </c>
      <c r="D79" s="34"/>
      <c r="E79" s="34"/>
      <c r="F79" s="34"/>
      <c r="G79" s="34"/>
      <c r="H79" s="34" t="s">
        <v>313</v>
      </c>
      <c r="I79" s="34"/>
      <c r="J79" s="34" t="s">
        <v>313</v>
      </c>
      <c r="K79" s="34"/>
      <c r="L79" s="34" t="s">
        <v>313</v>
      </c>
      <c r="M79" s="34" t="s">
        <v>313</v>
      </c>
      <c r="N79" s="34"/>
      <c r="O79" s="34"/>
      <c r="P79" s="34"/>
      <c r="Q79" s="34"/>
      <c r="R79" s="34"/>
      <c r="S79" s="34"/>
      <c r="T79" s="34"/>
      <c r="U79" s="34"/>
      <c r="V79" s="34"/>
      <c r="W79" s="34" t="s">
        <v>313</v>
      </c>
      <c r="X79" s="34"/>
      <c r="Y79" s="34" t="s">
        <v>313</v>
      </c>
      <c r="Z79" s="34"/>
      <c r="AA79" s="34"/>
      <c r="AB79" s="34"/>
      <c r="AC79" s="34"/>
      <c r="AD79" s="34"/>
      <c r="AE79" s="34"/>
      <c r="AF79" s="34"/>
      <c r="AG79" s="34"/>
      <c r="AH79" s="9"/>
      <c r="AI79" s="2"/>
      <c r="AJ79" s="19"/>
      <c r="AK79" s="23"/>
      <c r="AL79" s="87"/>
      <c r="AM79" s="88"/>
      <c r="AN79" s="88"/>
      <c r="AO79" s="88"/>
      <c r="AP79" s="88"/>
      <c r="AQ79" s="88"/>
      <c r="AR79" s="88"/>
      <c r="AS79" s="88"/>
      <c r="AT79" s="88"/>
      <c r="AU79" s="89"/>
      <c r="AV79" s="24"/>
      <c r="AW79" s="19"/>
    </row>
    <row r="80" spans="1:49" ht="12.75">
      <c r="A80" s="2"/>
      <c r="B80" s="102"/>
      <c r="C80" s="30">
        <v>2</v>
      </c>
      <c r="D80" s="34"/>
      <c r="E80" s="34" t="s">
        <v>313</v>
      </c>
      <c r="F80" s="34"/>
      <c r="G80" s="34"/>
      <c r="H80" s="34"/>
      <c r="I80" s="34"/>
      <c r="J80" s="34"/>
      <c r="K80" s="34" t="s">
        <v>313</v>
      </c>
      <c r="L80" s="34"/>
      <c r="M80" s="34"/>
      <c r="N80" s="34"/>
      <c r="O80" s="34" t="s">
        <v>313</v>
      </c>
      <c r="P80" s="34"/>
      <c r="Q80" s="34" t="s">
        <v>313</v>
      </c>
      <c r="R80" s="34"/>
      <c r="S80" s="34"/>
      <c r="T80" s="34"/>
      <c r="U80" s="34"/>
      <c r="V80" s="34"/>
      <c r="W80" s="34"/>
      <c r="X80" s="34"/>
      <c r="Y80" s="34"/>
      <c r="Z80" s="34"/>
      <c r="AA80" s="34"/>
      <c r="AB80" s="34"/>
      <c r="AC80" s="34"/>
      <c r="AD80" s="34"/>
      <c r="AE80" s="34"/>
      <c r="AF80" s="34"/>
      <c r="AG80" s="34"/>
      <c r="AH80" s="9"/>
      <c r="AI80" s="2"/>
      <c r="AJ80" s="24"/>
      <c r="AK80" s="19"/>
      <c r="AL80" s="87"/>
      <c r="AM80" s="88"/>
      <c r="AN80" s="88"/>
      <c r="AO80" s="88"/>
      <c r="AP80" s="88"/>
      <c r="AQ80" s="88"/>
      <c r="AR80" s="88"/>
      <c r="AS80" s="88"/>
      <c r="AT80" s="88"/>
      <c r="AU80" s="89"/>
      <c r="AV80" s="19"/>
      <c r="AW80" s="23"/>
    </row>
    <row r="81" spans="1:49" ht="12.75" customHeight="1">
      <c r="A81" s="2"/>
      <c r="B81" s="102"/>
      <c r="C81" s="30">
        <v>3</v>
      </c>
      <c r="D81" s="34" t="s">
        <v>313</v>
      </c>
      <c r="E81" s="34"/>
      <c r="F81" s="34"/>
      <c r="G81" s="34"/>
      <c r="H81" s="34"/>
      <c r="I81" s="34"/>
      <c r="J81" s="34"/>
      <c r="K81" s="34"/>
      <c r="L81" s="34"/>
      <c r="M81" s="34"/>
      <c r="N81" s="34" t="s">
        <v>313</v>
      </c>
      <c r="O81" s="34"/>
      <c r="P81" s="34" t="s">
        <v>313</v>
      </c>
      <c r="Q81" s="34"/>
      <c r="R81" s="34"/>
      <c r="S81" s="34" t="s">
        <v>313</v>
      </c>
      <c r="T81" s="34" t="s">
        <v>313</v>
      </c>
      <c r="U81" s="34"/>
      <c r="V81" s="34" t="s">
        <v>313</v>
      </c>
      <c r="W81" s="34"/>
      <c r="X81" s="34"/>
      <c r="Y81" s="34"/>
      <c r="Z81" s="34"/>
      <c r="AA81" s="34"/>
      <c r="AB81" s="34"/>
      <c r="AC81" s="34"/>
      <c r="AD81" s="34"/>
      <c r="AE81" s="34"/>
      <c r="AF81" s="34"/>
      <c r="AG81" s="34"/>
      <c r="AH81" s="9"/>
      <c r="AI81" s="2"/>
      <c r="AJ81" s="19"/>
      <c r="AK81" s="23"/>
      <c r="AL81" s="87"/>
      <c r="AM81" s="88"/>
      <c r="AN81" s="88"/>
      <c r="AO81" s="88"/>
      <c r="AP81" s="88"/>
      <c r="AQ81" s="88"/>
      <c r="AR81" s="88"/>
      <c r="AS81" s="88"/>
      <c r="AT81" s="88"/>
      <c r="AU81" s="89"/>
      <c r="AV81" s="24"/>
      <c r="AW81" s="19"/>
    </row>
    <row r="82" spans="1:49" ht="12.75">
      <c r="A82" s="2"/>
      <c r="B82" s="102"/>
      <c r="C82" s="30">
        <v>4</v>
      </c>
      <c r="D82" s="34"/>
      <c r="E82" s="34"/>
      <c r="F82" s="34" t="s">
        <v>313</v>
      </c>
      <c r="G82" s="34" t="s">
        <v>313</v>
      </c>
      <c r="H82" s="34"/>
      <c r="I82" s="34" t="s">
        <v>313</v>
      </c>
      <c r="J82" s="34"/>
      <c r="K82" s="34"/>
      <c r="L82" s="34"/>
      <c r="M82" s="34"/>
      <c r="N82" s="34"/>
      <c r="O82" s="34"/>
      <c r="P82" s="34"/>
      <c r="Q82" s="34"/>
      <c r="R82" s="34" t="s">
        <v>313</v>
      </c>
      <c r="S82" s="34"/>
      <c r="T82" s="34"/>
      <c r="U82" s="34" t="s">
        <v>313</v>
      </c>
      <c r="V82" s="34"/>
      <c r="W82" s="34"/>
      <c r="X82" s="34" t="s">
        <v>313</v>
      </c>
      <c r="Y82" s="34"/>
      <c r="Z82" s="34"/>
      <c r="AA82" s="34"/>
      <c r="AB82" s="34"/>
      <c r="AC82" s="34"/>
      <c r="AD82" s="34"/>
      <c r="AE82" s="34"/>
      <c r="AF82" s="34"/>
      <c r="AG82" s="34"/>
      <c r="AH82" s="9"/>
      <c r="AI82" s="2"/>
      <c r="AJ82" s="19"/>
      <c r="AK82" s="23"/>
      <c r="AL82" s="87"/>
      <c r="AM82" s="88"/>
      <c r="AN82" s="88"/>
      <c r="AO82" s="88"/>
      <c r="AP82" s="88"/>
      <c r="AQ82" s="88"/>
      <c r="AR82" s="88"/>
      <c r="AS82" s="88"/>
      <c r="AT82" s="88"/>
      <c r="AU82" s="89"/>
      <c r="AV82" s="24"/>
      <c r="AW82" s="19"/>
    </row>
    <row r="83" spans="1:49" ht="12.75">
      <c r="A83" s="2"/>
      <c r="B83" s="10"/>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2"/>
      <c r="AI83" s="2"/>
      <c r="AJ83" s="19"/>
      <c r="AK83" s="23"/>
      <c r="AL83" s="87"/>
      <c r="AM83" s="88"/>
      <c r="AN83" s="88"/>
      <c r="AO83" s="88"/>
      <c r="AP83" s="88"/>
      <c r="AQ83" s="88"/>
      <c r="AR83" s="88"/>
      <c r="AS83" s="88"/>
      <c r="AT83" s="88"/>
      <c r="AU83" s="89"/>
      <c r="AV83" s="24"/>
      <c r="AW83" s="19"/>
    </row>
    <row r="84" spans="1:49" ht="12.75">
      <c r="A84" s="14">
        <f>A69+1</f>
        <v>6</v>
      </c>
      <c r="B84" s="39"/>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40"/>
      <c r="AI84" s="2"/>
      <c r="AJ84" s="19"/>
      <c r="AK84" s="23"/>
      <c r="AL84" s="87"/>
      <c r="AM84" s="88"/>
      <c r="AN84" s="88"/>
      <c r="AO84" s="88"/>
      <c r="AP84" s="88"/>
      <c r="AQ84" s="88"/>
      <c r="AR84" s="88"/>
      <c r="AS84" s="88"/>
      <c r="AT84" s="88"/>
      <c r="AU84" s="89"/>
      <c r="AV84" s="24"/>
      <c r="AW84" s="19"/>
    </row>
    <row r="85" spans="1:49" ht="12.75">
      <c r="A85" s="2"/>
      <c r="B85" s="41"/>
      <c r="C85" s="14" t="s">
        <v>18</v>
      </c>
      <c r="D85" s="37"/>
      <c r="E85" s="37"/>
      <c r="F85" s="37"/>
      <c r="G85" s="37"/>
      <c r="H85" s="37"/>
      <c r="I85" s="110">
        <f>IF(AND(I87&lt;&gt;"",Y87&lt;&gt;"",AD87&lt;&gt;"",I89&lt;&gt;"",I90&lt;&gt;"",I91&lt;&gt;""),1+I70,"")</f>
        <v>6</v>
      </c>
      <c r="J85" s="111"/>
      <c r="K85" s="112"/>
      <c r="L85" s="37"/>
      <c r="M85" s="37" t="s">
        <v>45</v>
      </c>
      <c r="N85" s="37"/>
      <c r="O85" s="37"/>
      <c r="P85" s="37"/>
      <c r="Q85" s="37"/>
      <c r="R85" s="37"/>
      <c r="S85" s="37"/>
      <c r="T85" s="37"/>
      <c r="U85" s="37"/>
      <c r="V85" s="31">
        <v>5</v>
      </c>
      <c r="W85" s="37"/>
      <c r="X85" s="37" t="s">
        <v>46</v>
      </c>
      <c r="Y85" s="37"/>
      <c r="Z85" s="37"/>
      <c r="AA85" s="37"/>
      <c r="AB85" s="37"/>
      <c r="AC85" s="37"/>
      <c r="AD85" s="37"/>
      <c r="AE85" s="37"/>
      <c r="AF85" s="122" t="s">
        <v>314</v>
      </c>
      <c r="AG85" s="123"/>
      <c r="AH85" s="42"/>
      <c r="AI85" s="2"/>
      <c r="AJ85" s="19"/>
      <c r="AK85" s="23"/>
      <c r="AL85" s="87"/>
      <c r="AM85" s="88"/>
      <c r="AN85" s="88"/>
      <c r="AO85" s="88"/>
      <c r="AP85" s="88"/>
      <c r="AQ85" s="88"/>
      <c r="AR85" s="88"/>
      <c r="AS85" s="88"/>
      <c r="AT85" s="88"/>
      <c r="AU85" s="89"/>
      <c r="AV85" s="24"/>
      <c r="AW85" s="19"/>
    </row>
    <row r="86" spans="1:49" ht="12.75">
      <c r="A86" s="2"/>
      <c r="B86" s="8"/>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9"/>
      <c r="AI86" s="2"/>
      <c r="AJ86" s="19"/>
      <c r="AK86" s="23"/>
      <c r="AL86" s="87"/>
      <c r="AM86" s="88"/>
      <c r="AN86" s="88"/>
      <c r="AO86" s="88"/>
      <c r="AP86" s="88"/>
      <c r="AQ86" s="88"/>
      <c r="AR86" s="88"/>
      <c r="AS86" s="88"/>
      <c r="AT86" s="88"/>
      <c r="AU86" s="89"/>
      <c r="AV86" s="24"/>
      <c r="AW86" s="19"/>
    </row>
    <row r="87" spans="1:49" ht="12.75">
      <c r="A87" s="2"/>
      <c r="B87" s="8"/>
      <c r="C87" s="14" t="s">
        <v>6</v>
      </c>
      <c r="D87" s="2"/>
      <c r="E87" s="2"/>
      <c r="F87" s="2"/>
      <c r="G87" s="2"/>
      <c r="H87" s="2"/>
      <c r="I87" s="103" t="s">
        <v>315</v>
      </c>
      <c r="J87" s="104"/>
      <c r="K87" s="104"/>
      <c r="L87" s="104"/>
      <c r="M87" s="104"/>
      <c r="N87" s="104"/>
      <c r="O87" s="104"/>
      <c r="P87" s="104"/>
      <c r="Q87" s="104"/>
      <c r="R87" s="104"/>
      <c r="S87" s="105"/>
      <c r="T87" s="37"/>
      <c r="U87" s="14" t="s">
        <v>11</v>
      </c>
      <c r="V87" s="2"/>
      <c r="W87" s="2"/>
      <c r="X87" s="2"/>
      <c r="Y87" s="31">
        <v>5</v>
      </c>
      <c r="Z87" s="37"/>
      <c r="AA87" s="14" t="s">
        <v>10</v>
      </c>
      <c r="AB87" s="2"/>
      <c r="AC87" s="2"/>
      <c r="AD87" s="106" t="s">
        <v>323</v>
      </c>
      <c r="AE87" s="106"/>
      <c r="AF87" s="106"/>
      <c r="AG87" s="106"/>
      <c r="AH87" s="9"/>
      <c r="AI87" s="2"/>
      <c r="AJ87" s="19"/>
      <c r="AK87" s="23"/>
      <c r="AL87" s="87"/>
      <c r="AM87" s="88"/>
      <c r="AN87" s="88"/>
      <c r="AO87" s="88"/>
      <c r="AP87" s="88"/>
      <c r="AQ87" s="88"/>
      <c r="AR87" s="88"/>
      <c r="AS87" s="88"/>
      <c r="AT87" s="88"/>
      <c r="AU87" s="89"/>
      <c r="AV87" s="24"/>
      <c r="AW87" s="19"/>
    </row>
    <row r="88" spans="1:49" ht="12.75">
      <c r="A88" s="2"/>
      <c r="B88" s="8"/>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9"/>
      <c r="AI88" s="2"/>
      <c r="AJ88" s="19"/>
      <c r="AK88" s="23"/>
      <c r="AL88" s="87"/>
      <c r="AM88" s="88"/>
      <c r="AN88" s="88"/>
      <c r="AO88" s="88"/>
      <c r="AP88" s="88"/>
      <c r="AQ88" s="88"/>
      <c r="AR88" s="88"/>
      <c r="AS88" s="88"/>
      <c r="AT88" s="88"/>
      <c r="AU88" s="89"/>
      <c r="AV88" s="24"/>
      <c r="AW88" s="19"/>
    </row>
    <row r="89" spans="1:49" ht="12.75">
      <c r="A89" s="2"/>
      <c r="B89" s="8"/>
      <c r="C89" s="14" t="s">
        <v>7</v>
      </c>
      <c r="D89" s="2"/>
      <c r="E89" s="2"/>
      <c r="F89" s="2"/>
      <c r="G89" s="2"/>
      <c r="H89" s="2"/>
      <c r="I89" s="107" t="s">
        <v>333</v>
      </c>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9"/>
      <c r="AH89" s="9"/>
      <c r="AI89" s="2"/>
      <c r="AJ89" s="19"/>
      <c r="AK89" s="23"/>
      <c r="AL89" s="87"/>
      <c r="AM89" s="88"/>
      <c r="AN89" s="88"/>
      <c r="AO89" s="88"/>
      <c r="AP89" s="88"/>
      <c r="AQ89" s="88"/>
      <c r="AR89" s="88"/>
      <c r="AS89" s="88"/>
      <c r="AT89" s="88"/>
      <c r="AU89" s="89"/>
      <c r="AV89" s="24"/>
      <c r="AW89" s="19"/>
    </row>
    <row r="90" spans="1:49" ht="12.75">
      <c r="A90" s="2"/>
      <c r="B90" s="8"/>
      <c r="C90" s="14" t="s">
        <v>8</v>
      </c>
      <c r="D90" s="2"/>
      <c r="E90" s="2"/>
      <c r="F90" s="2"/>
      <c r="G90" s="2"/>
      <c r="H90" s="2"/>
      <c r="I90" s="107" t="s">
        <v>334</v>
      </c>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9"/>
      <c r="AH90" s="9"/>
      <c r="AI90" s="2"/>
      <c r="AJ90" s="19"/>
      <c r="AK90" s="23"/>
      <c r="AL90" s="87"/>
      <c r="AM90" s="88"/>
      <c r="AN90" s="88"/>
      <c r="AO90" s="88"/>
      <c r="AP90" s="88"/>
      <c r="AQ90" s="88"/>
      <c r="AR90" s="88"/>
      <c r="AS90" s="88"/>
      <c r="AT90" s="88"/>
      <c r="AU90" s="89"/>
      <c r="AV90" s="24"/>
      <c r="AW90" s="19"/>
    </row>
    <row r="91" spans="1:49" ht="12.75">
      <c r="A91" s="2"/>
      <c r="B91" s="8"/>
      <c r="C91" s="14" t="s">
        <v>9</v>
      </c>
      <c r="D91" s="2"/>
      <c r="E91" s="2"/>
      <c r="F91" s="2"/>
      <c r="G91" s="2"/>
      <c r="H91" s="2"/>
      <c r="I91" s="107" t="s">
        <v>335</v>
      </c>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9"/>
      <c r="AH91" s="9"/>
      <c r="AI91" s="2"/>
      <c r="AJ91" s="19"/>
      <c r="AK91" s="23"/>
      <c r="AL91" s="87"/>
      <c r="AM91" s="88"/>
      <c r="AN91" s="88"/>
      <c r="AO91" s="88"/>
      <c r="AP91" s="88"/>
      <c r="AQ91" s="88"/>
      <c r="AR91" s="88"/>
      <c r="AS91" s="88"/>
      <c r="AT91" s="88"/>
      <c r="AU91" s="89"/>
      <c r="AV91" s="24"/>
      <c r="AW91" s="19"/>
    </row>
    <row r="92" spans="1:49" ht="12.75">
      <c r="A92" s="2"/>
      <c r="B92" s="8"/>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9"/>
      <c r="AI92" s="2"/>
      <c r="AJ92" s="19"/>
      <c r="AK92" s="23"/>
      <c r="AL92" s="87"/>
      <c r="AM92" s="88"/>
      <c r="AN92" s="88"/>
      <c r="AO92" s="88"/>
      <c r="AP92" s="88"/>
      <c r="AQ92" s="88"/>
      <c r="AR92" s="88"/>
      <c r="AS92" s="88"/>
      <c r="AT92" s="88"/>
      <c r="AU92" s="89"/>
      <c r="AV92" s="19"/>
      <c r="AW92" s="23"/>
    </row>
    <row r="93" spans="1:49" ht="12.75" customHeight="1">
      <c r="A93" s="2"/>
      <c r="B93" s="102" t="s">
        <v>16</v>
      </c>
      <c r="C93" s="30"/>
      <c r="D93" s="30" t="str">
        <f>"01"</f>
        <v>01</v>
      </c>
      <c r="E93" s="30" t="str">
        <f>"02"</f>
        <v>02</v>
      </c>
      <c r="F93" s="30" t="str">
        <f>"03"</f>
        <v>03</v>
      </c>
      <c r="G93" s="30" t="str">
        <f>"04"</f>
        <v>04</v>
      </c>
      <c r="H93" s="30" t="str">
        <f>"05"</f>
        <v>05</v>
      </c>
      <c r="I93" s="30" t="str">
        <f>"06"</f>
        <v>06</v>
      </c>
      <c r="J93" s="30" t="str">
        <f>"07"</f>
        <v>07</v>
      </c>
      <c r="K93" s="30" t="str">
        <f>"08"</f>
        <v>08</v>
      </c>
      <c r="L93" s="30" t="str">
        <f>"09"</f>
        <v>09</v>
      </c>
      <c r="M93" s="30" t="str">
        <f>"10"</f>
        <v>10</v>
      </c>
      <c r="N93" s="30" t="str">
        <f>"11"</f>
        <v>11</v>
      </c>
      <c r="O93" s="30" t="str">
        <f>"12"</f>
        <v>12</v>
      </c>
      <c r="P93" s="30" t="str">
        <f>"13"</f>
        <v>13</v>
      </c>
      <c r="Q93" s="30" t="str">
        <f>"14"</f>
        <v>14</v>
      </c>
      <c r="R93" s="30" t="str">
        <f>"15"</f>
        <v>15</v>
      </c>
      <c r="S93" s="30" t="str">
        <f>"16"</f>
        <v>16</v>
      </c>
      <c r="T93" s="30" t="str">
        <f>"17"</f>
        <v>17</v>
      </c>
      <c r="U93" s="30" t="str">
        <f>"18"</f>
        <v>18</v>
      </c>
      <c r="V93" s="30" t="str">
        <f>"19"</f>
        <v>19</v>
      </c>
      <c r="W93" s="30" t="str">
        <f>"20"</f>
        <v>20</v>
      </c>
      <c r="X93" s="30" t="str">
        <f>"21"</f>
        <v>21</v>
      </c>
      <c r="Y93" s="30" t="str">
        <f>"22"</f>
        <v>22</v>
      </c>
      <c r="Z93" s="30" t="str">
        <f>"23"</f>
        <v>23</v>
      </c>
      <c r="AA93" s="30" t="str">
        <f>"24"</f>
        <v>24</v>
      </c>
      <c r="AB93" s="30" t="str">
        <f>"25"</f>
        <v>25</v>
      </c>
      <c r="AC93" s="30" t="str">
        <f>"26"</f>
        <v>26</v>
      </c>
      <c r="AD93" s="30" t="str">
        <f>"27"</f>
        <v>27</v>
      </c>
      <c r="AE93" s="30" t="str">
        <f>"28"</f>
        <v>28</v>
      </c>
      <c r="AF93" s="30" t="str">
        <f>"29"</f>
        <v>29</v>
      </c>
      <c r="AG93" s="30" t="str">
        <f>"30"</f>
        <v>30</v>
      </c>
      <c r="AH93" s="9"/>
      <c r="AI93" s="2"/>
      <c r="AJ93" s="19"/>
      <c r="AK93" s="23"/>
      <c r="AL93" s="87"/>
      <c r="AM93" s="88"/>
      <c r="AN93" s="88"/>
      <c r="AO93" s="88"/>
      <c r="AP93" s="88"/>
      <c r="AQ93" s="88"/>
      <c r="AR93" s="88"/>
      <c r="AS93" s="88"/>
      <c r="AT93" s="88"/>
      <c r="AU93" s="89"/>
      <c r="AV93" s="18"/>
      <c r="AW93" s="23"/>
    </row>
    <row r="94" spans="1:49" ht="12.75">
      <c r="A94" s="2"/>
      <c r="B94" s="102"/>
      <c r="C94" s="30">
        <v>1</v>
      </c>
      <c r="D94" s="34"/>
      <c r="E94" s="34"/>
      <c r="F94" s="34"/>
      <c r="G94" s="34"/>
      <c r="H94" s="34"/>
      <c r="I94" s="34"/>
      <c r="J94" s="34" t="s">
        <v>313</v>
      </c>
      <c r="K94" s="34" t="s">
        <v>313</v>
      </c>
      <c r="L94" s="34"/>
      <c r="M94" s="34" t="s">
        <v>313</v>
      </c>
      <c r="N94" s="34"/>
      <c r="O94" s="34"/>
      <c r="P94" s="34"/>
      <c r="Q94" s="34"/>
      <c r="R94" s="34"/>
      <c r="S94" s="34"/>
      <c r="T94" s="34" t="s">
        <v>313</v>
      </c>
      <c r="U94" s="34"/>
      <c r="V94" s="34"/>
      <c r="W94" s="34" t="s">
        <v>313</v>
      </c>
      <c r="X94" s="34"/>
      <c r="Y94" s="34"/>
      <c r="Z94" s="34"/>
      <c r="AA94" s="34"/>
      <c r="AB94" s="34"/>
      <c r="AC94" s="34"/>
      <c r="AD94" s="34"/>
      <c r="AE94" s="34"/>
      <c r="AF94" s="34"/>
      <c r="AG94" s="34"/>
      <c r="AH94" s="9"/>
      <c r="AI94" s="2"/>
      <c r="AJ94" s="19"/>
      <c r="AK94" s="23"/>
      <c r="AL94" s="87"/>
      <c r="AM94" s="88"/>
      <c r="AN94" s="88"/>
      <c r="AO94" s="88"/>
      <c r="AP94" s="88"/>
      <c r="AQ94" s="88"/>
      <c r="AR94" s="88"/>
      <c r="AS94" s="88"/>
      <c r="AT94" s="88"/>
      <c r="AU94" s="89"/>
      <c r="AV94" s="18"/>
      <c r="AW94" s="23"/>
    </row>
    <row r="95" spans="1:49" ht="12.75">
      <c r="A95" s="2"/>
      <c r="B95" s="102"/>
      <c r="C95" s="30">
        <v>2</v>
      </c>
      <c r="D95" s="34" t="s">
        <v>313</v>
      </c>
      <c r="E95" s="34" t="s">
        <v>313</v>
      </c>
      <c r="F95" s="34"/>
      <c r="G95" s="34"/>
      <c r="H95" s="34" t="s">
        <v>313</v>
      </c>
      <c r="I95" s="34"/>
      <c r="J95" s="34"/>
      <c r="K95" s="34"/>
      <c r="L95" s="34" t="s">
        <v>313</v>
      </c>
      <c r="M95" s="34"/>
      <c r="N95" s="34" t="s">
        <v>313</v>
      </c>
      <c r="O95" s="34"/>
      <c r="P95" s="34"/>
      <c r="Q95" s="34" t="s">
        <v>313</v>
      </c>
      <c r="R95" s="34"/>
      <c r="S95" s="34"/>
      <c r="T95" s="34"/>
      <c r="U95" s="34" t="s">
        <v>313</v>
      </c>
      <c r="V95" s="34" t="s">
        <v>313</v>
      </c>
      <c r="W95" s="34"/>
      <c r="X95" s="34" t="s">
        <v>313</v>
      </c>
      <c r="Y95" s="34" t="s">
        <v>313</v>
      </c>
      <c r="Z95" s="34"/>
      <c r="AA95" s="34"/>
      <c r="AB95" s="34"/>
      <c r="AC95" s="34"/>
      <c r="AD95" s="34"/>
      <c r="AE95" s="34"/>
      <c r="AF95" s="34"/>
      <c r="AG95" s="34"/>
      <c r="AH95" s="9"/>
      <c r="AI95" s="2"/>
      <c r="AJ95" s="19"/>
      <c r="AK95" s="23"/>
      <c r="AL95" s="87"/>
      <c r="AM95" s="88"/>
      <c r="AN95" s="88"/>
      <c r="AO95" s="88"/>
      <c r="AP95" s="88"/>
      <c r="AQ95" s="88"/>
      <c r="AR95" s="88"/>
      <c r="AS95" s="88"/>
      <c r="AT95" s="88"/>
      <c r="AU95" s="89"/>
      <c r="AV95" s="18"/>
      <c r="AW95" s="23"/>
    </row>
    <row r="96" spans="1:49" ht="12.75">
      <c r="A96" s="2"/>
      <c r="B96" s="102"/>
      <c r="C96" s="30">
        <v>3</v>
      </c>
      <c r="D96" s="34"/>
      <c r="E96" s="34"/>
      <c r="F96" s="34" t="s">
        <v>313</v>
      </c>
      <c r="G96" s="34"/>
      <c r="H96" s="34"/>
      <c r="I96" s="34"/>
      <c r="J96" s="34"/>
      <c r="K96" s="34"/>
      <c r="L96" s="34"/>
      <c r="M96" s="34"/>
      <c r="N96" s="34"/>
      <c r="O96" s="34"/>
      <c r="P96" s="34" t="s">
        <v>313</v>
      </c>
      <c r="Q96" s="34"/>
      <c r="R96" s="34"/>
      <c r="S96" s="34" t="s">
        <v>313</v>
      </c>
      <c r="T96" s="34"/>
      <c r="U96" s="34"/>
      <c r="V96" s="34"/>
      <c r="W96" s="34"/>
      <c r="X96" s="34"/>
      <c r="Y96" s="34"/>
      <c r="Z96" s="34"/>
      <c r="AA96" s="34"/>
      <c r="AB96" s="34"/>
      <c r="AC96" s="34"/>
      <c r="AD96" s="34"/>
      <c r="AE96" s="34"/>
      <c r="AF96" s="34"/>
      <c r="AG96" s="34"/>
      <c r="AH96" s="9"/>
      <c r="AI96" s="2"/>
      <c r="AJ96" s="19"/>
      <c r="AK96" s="23"/>
      <c r="AL96" s="99"/>
      <c r="AM96" s="100"/>
      <c r="AN96" s="100"/>
      <c r="AO96" s="100"/>
      <c r="AP96" s="100"/>
      <c r="AQ96" s="100"/>
      <c r="AR96" s="100"/>
      <c r="AS96" s="100"/>
      <c r="AT96" s="100"/>
      <c r="AU96" s="101"/>
      <c r="AV96" s="18"/>
      <c r="AW96" s="23"/>
    </row>
    <row r="97" spans="1:49" ht="12.75">
      <c r="A97" s="2"/>
      <c r="B97" s="102"/>
      <c r="C97" s="30">
        <v>4</v>
      </c>
      <c r="D97" s="34"/>
      <c r="E97" s="34"/>
      <c r="F97" s="34"/>
      <c r="G97" s="34" t="s">
        <v>313</v>
      </c>
      <c r="H97" s="34"/>
      <c r="I97" s="34" t="s">
        <v>313</v>
      </c>
      <c r="J97" s="34"/>
      <c r="K97" s="34"/>
      <c r="L97" s="34"/>
      <c r="M97" s="34"/>
      <c r="N97" s="34"/>
      <c r="O97" s="34" t="s">
        <v>313</v>
      </c>
      <c r="P97" s="34"/>
      <c r="Q97" s="34"/>
      <c r="R97" s="34" t="s">
        <v>313</v>
      </c>
      <c r="S97" s="34"/>
      <c r="T97" s="34"/>
      <c r="U97" s="34"/>
      <c r="V97" s="34"/>
      <c r="W97" s="34"/>
      <c r="X97" s="34"/>
      <c r="Y97" s="34"/>
      <c r="Z97" s="34"/>
      <c r="AA97" s="34"/>
      <c r="AB97" s="34"/>
      <c r="AC97" s="34"/>
      <c r="AD97" s="34"/>
      <c r="AE97" s="34"/>
      <c r="AF97" s="34"/>
      <c r="AG97" s="34"/>
      <c r="AH97" s="9"/>
      <c r="AI97" s="2"/>
      <c r="AJ97" s="19"/>
      <c r="AK97" s="23"/>
      <c r="AL97" s="19"/>
      <c r="AM97" s="19"/>
      <c r="AN97" s="19"/>
      <c r="AO97" s="19"/>
      <c r="AP97" s="19"/>
      <c r="AQ97" s="19"/>
      <c r="AR97" s="19"/>
      <c r="AS97" s="19"/>
      <c r="AT97" s="19"/>
      <c r="AU97" s="19"/>
      <c r="AV97" s="18"/>
      <c r="AW97" s="23"/>
    </row>
    <row r="98" spans="1:49" ht="12.75" customHeight="1">
      <c r="A98" s="2"/>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2"/>
      <c r="AI98" s="2"/>
      <c r="AJ98" s="19"/>
      <c r="AK98" s="23"/>
      <c r="AL98" s="84" t="s">
        <v>210</v>
      </c>
      <c r="AM98" s="85"/>
      <c r="AN98" s="85"/>
      <c r="AO98" s="85"/>
      <c r="AP98" s="85"/>
      <c r="AQ98" s="85"/>
      <c r="AR98" s="85"/>
      <c r="AS98" s="85"/>
      <c r="AT98" s="85"/>
      <c r="AU98" s="86"/>
      <c r="AV98" s="18"/>
      <c r="AW98" s="23"/>
    </row>
    <row r="99" spans="1:49" ht="12.75">
      <c r="A99" s="14">
        <f>A84+1</f>
        <v>7</v>
      </c>
      <c r="B99" s="39"/>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40"/>
      <c r="AI99" s="2"/>
      <c r="AJ99" s="19"/>
      <c r="AK99" s="23"/>
      <c r="AL99" s="87"/>
      <c r="AM99" s="88"/>
      <c r="AN99" s="88"/>
      <c r="AO99" s="88"/>
      <c r="AP99" s="88"/>
      <c r="AQ99" s="88"/>
      <c r="AR99" s="88"/>
      <c r="AS99" s="88"/>
      <c r="AT99" s="88"/>
      <c r="AU99" s="89"/>
      <c r="AV99" s="18"/>
      <c r="AW99" s="23"/>
    </row>
    <row r="100" spans="1:49" ht="12.75">
      <c r="A100" s="2"/>
      <c r="B100" s="41"/>
      <c r="C100" s="14" t="s">
        <v>18</v>
      </c>
      <c r="D100" s="37"/>
      <c r="E100" s="37"/>
      <c r="F100" s="37"/>
      <c r="G100" s="37"/>
      <c r="H100" s="37"/>
      <c r="I100" s="110">
        <f>IF(AND(I102&lt;&gt;"",Y102&lt;&gt;"",AD102&lt;&gt;"",I104&lt;&gt;"",I105&lt;&gt;"",I106&lt;&gt;""),1+I85,"")</f>
        <v>7</v>
      </c>
      <c r="J100" s="111"/>
      <c r="K100" s="112"/>
      <c r="L100" s="37"/>
      <c r="M100" s="37" t="s">
        <v>45</v>
      </c>
      <c r="N100" s="37"/>
      <c r="O100" s="37"/>
      <c r="P100" s="37"/>
      <c r="Q100" s="37"/>
      <c r="R100" s="37"/>
      <c r="S100" s="37"/>
      <c r="T100" s="37"/>
      <c r="U100" s="37"/>
      <c r="V100" s="31">
        <v>4</v>
      </c>
      <c r="W100" s="37"/>
      <c r="X100" s="37" t="s">
        <v>46</v>
      </c>
      <c r="Y100" s="37"/>
      <c r="Z100" s="37"/>
      <c r="AA100" s="37"/>
      <c r="AB100" s="37"/>
      <c r="AC100" s="37"/>
      <c r="AD100" s="37"/>
      <c r="AE100" s="37"/>
      <c r="AF100" s="122" t="s">
        <v>314</v>
      </c>
      <c r="AG100" s="123"/>
      <c r="AH100" s="42"/>
      <c r="AI100" s="2"/>
      <c r="AJ100" s="19"/>
      <c r="AK100" s="23"/>
      <c r="AL100" s="87"/>
      <c r="AM100" s="88"/>
      <c r="AN100" s="88"/>
      <c r="AO100" s="88"/>
      <c r="AP100" s="88"/>
      <c r="AQ100" s="88"/>
      <c r="AR100" s="88"/>
      <c r="AS100" s="88"/>
      <c r="AT100" s="88"/>
      <c r="AU100" s="89"/>
      <c r="AV100" s="18"/>
      <c r="AW100" s="23"/>
    </row>
    <row r="101" spans="1:49" ht="12.75">
      <c r="A101" s="2"/>
      <c r="B101" s="8"/>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9"/>
      <c r="AI101" s="2"/>
      <c r="AJ101" s="19"/>
      <c r="AK101" s="23"/>
      <c r="AL101" s="87"/>
      <c r="AM101" s="88"/>
      <c r="AN101" s="88"/>
      <c r="AO101" s="88"/>
      <c r="AP101" s="88"/>
      <c r="AQ101" s="88"/>
      <c r="AR101" s="88"/>
      <c r="AS101" s="88"/>
      <c r="AT101" s="88"/>
      <c r="AU101" s="89"/>
      <c r="AV101" s="18"/>
      <c r="AW101" s="23"/>
    </row>
    <row r="102" spans="1:49" ht="12.75">
      <c r="A102" s="2"/>
      <c r="B102" s="8"/>
      <c r="C102" s="14" t="s">
        <v>6</v>
      </c>
      <c r="D102" s="2"/>
      <c r="E102" s="2"/>
      <c r="F102" s="2"/>
      <c r="G102" s="2"/>
      <c r="H102" s="2"/>
      <c r="I102" s="103" t="s">
        <v>336</v>
      </c>
      <c r="J102" s="104"/>
      <c r="K102" s="104"/>
      <c r="L102" s="104"/>
      <c r="M102" s="104"/>
      <c r="N102" s="104"/>
      <c r="O102" s="104"/>
      <c r="P102" s="104"/>
      <c r="Q102" s="104"/>
      <c r="R102" s="104"/>
      <c r="S102" s="105"/>
      <c r="T102" s="37"/>
      <c r="U102" s="14" t="s">
        <v>11</v>
      </c>
      <c r="V102" s="2"/>
      <c r="W102" s="2"/>
      <c r="X102" s="2"/>
      <c r="Y102" s="31">
        <v>9</v>
      </c>
      <c r="Z102" s="37"/>
      <c r="AA102" s="14" t="s">
        <v>10</v>
      </c>
      <c r="AB102" s="2"/>
      <c r="AC102" s="2"/>
      <c r="AD102" s="106" t="s">
        <v>316</v>
      </c>
      <c r="AE102" s="106"/>
      <c r="AF102" s="106"/>
      <c r="AG102" s="106"/>
      <c r="AH102" s="9"/>
      <c r="AI102" s="2"/>
      <c r="AJ102" s="19"/>
      <c r="AK102" s="23"/>
      <c r="AL102" s="87"/>
      <c r="AM102" s="88"/>
      <c r="AN102" s="88"/>
      <c r="AO102" s="88"/>
      <c r="AP102" s="88"/>
      <c r="AQ102" s="88"/>
      <c r="AR102" s="88"/>
      <c r="AS102" s="88"/>
      <c r="AT102" s="88"/>
      <c r="AU102" s="89"/>
      <c r="AV102" s="18"/>
      <c r="AW102" s="23"/>
    </row>
    <row r="103" spans="1:49" ht="12.75">
      <c r="A103" s="2"/>
      <c r="B103" s="8"/>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9"/>
      <c r="AI103" s="2"/>
      <c r="AJ103" s="19"/>
      <c r="AK103" s="23"/>
      <c r="AL103" s="99"/>
      <c r="AM103" s="100"/>
      <c r="AN103" s="100"/>
      <c r="AO103" s="100"/>
      <c r="AP103" s="100"/>
      <c r="AQ103" s="100"/>
      <c r="AR103" s="100"/>
      <c r="AS103" s="100"/>
      <c r="AT103" s="100"/>
      <c r="AU103" s="101"/>
      <c r="AV103" s="18"/>
      <c r="AW103" s="23"/>
    </row>
    <row r="104" spans="1:49" ht="12.75">
      <c r="A104" s="2"/>
      <c r="B104" s="8"/>
      <c r="C104" s="14" t="s">
        <v>7</v>
      </c>
      <c r="D104" s="2"/>
      <c r="E104" s="2"/>
      <c r="F104" s="2"/>
      <c r="G104" s="2"/>
      <c r="H104" s="2"/>
      <c r="I104" s="107" t="s">
        <v>337</v>
      </c>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9"/>
      <c r="AH104" s="9"/>
      <c r="AI104" s="2"/>
      <c r="AJ104" s="19"/>
      <c r="AK104" s="23"/>
      <c r="AL104" s="19"/>
      <c r="AM104" s="19"/>
      <c r="AN104" s="19"/>
      <c r="AO104" s="19"/>
      <c r="AP104" s="19"/>
      <c r="AQ104" s="19"/>
      <c r="AR104" s="19"/>
      <c r="AS104" s="19"/>
      <c r="AT104" s="19"/>
      <c r="AU104" s="19"/>
      <c r="AV104" s="19"/>
      <c r="AW104" s="23"/>
    </row>
    <row r="105" spans="1:49" ht="12.75" customHeight="1">
      <c r="A105" s="2"/>
      <c r="B105" s="8"/>
      <c r="C105" s="14" t="s">
        <v>8</v>
      </c>
      <c r="D105" s="2"/>
      <c r="E105" s="2"/>
      <c r="F105" s="2"/>
      <c r="G105" s="2"/>
      <c r="H105" s="2"/>
      <c r="I105" s="107" t="s">
        <v>338</v>
      </c>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9"/>
      <c r="AH105" s="9"/>
      <c r="AI105" s="2"/>
      <c r="AJ105" s="19"/>
      <c r="AK105" s="23"/>
      <c r="AL105" s="73" t="s">
        <v>211</v>
      </c>
      <c r="AM105" s="74"/>
      <c r="AN105" s="74"/>
      <c r="AO105" s="74"/>
      <c r="AP105" s="74"/>
      <c r="AQ105" s="74"/>
      <c r="AR105" s="74"/>
      <c r="AS105" s="74"/>
      <c r="AT105" s="74"/>
      <c r="AU105" s="75"/>
      <c r="AV105" s="18"/>
      <c r="AW105" s="23"/>
    </row>
    <row r="106" spans="1:49" ht="12.75">
      <c r="A106" s="2"/>
      <c r="B106" s="8"/>
      <c r="C106" s="14" t="s">
        <v>9</v>
      </c>
      <c r="D106" s="2"/>
      <c r="E106" s="2"/>
      <c r="F106" s="2"/>
      <c r="G106" s="2"/>
      <c r="H106" s="2"/>
      <c r="I106" s="107" t="s">
        <v>339</v>
      </c>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9"/>
      <c r="AH106" s="9"/>
      <c r="AI106" s="2"/>
      <c r="AJ106" s="19"/>
      <c r="AK106" s="23"/>
      <c r="AL106" s="76"/>
      <c r="AM106" s="77"/>
      <c r="AN106" s="77"/>
      <c r="AO106" s="77"/>
      <c r="AP106" s="77"/>
      <c r="AQ106" s="77"/>
      <c r="AR106" s="77"/>
      <c r="AS106" s="77"/>
      <c r="AT106" s="77"/>
      <c r="AU106" s="78"/>
      <c r="AV106" s="18"/>
      <c r="AW106" s="23"/>
    </row>
    <row r="107" spans="1:49" ht="12.75">
      <c r="A107" s="2"/>
      <c r="B107" s="8"/>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9"/>
      <c r="AI107" s="2"/>
      <c r="AJ107" s="19"/>
      <c r="AK107" s="23"/>
      <c r="AL107" s="76"/>
      <c r="AM107" s="77"/>
      <c r="AN107" s="77"/>
      <c r="AO107" s="77"/>
      <c r="AP107" s="77"/>
      <c r="AQ107" s="77"/>
      <c r="AR107" s="77"/>
      <c r="AS107" s="77"/>
      <c r="AT107" s="77"/>
      <c r="AU107" s="78"/>
      <c r="AV107" s="18"/>
      <c r="AW107" s="23"/>
    </row>
    <row r="108" spans="1:49" ht="12.75" customHeight="1">
      <c r="A108" s="2"/>
      <c r="B108" s="102" t="s">
        <v>16</v>
      </c>
      <c r="C108" s="30"/>
      <c r="D108" s="30" t="str">
        <f>"01"</f>
        <v>01</v>
      </c>
      <c r="E108" s="30" t="str">
        <f>"02"</f>
        <v>02</v>
      </c>
      <c r="F108" s="30" t="str">
        <f>"03"</f>
        <v>03</v>
      </c>
      <c r="G108" s="30" t="str">
        <f>"04"</f>
        <v>04</v>
      </c>
      <c r="H108" s="30" t="str">
        <f>"05"</f>
        <v>05</v>
      </c>
      <c r="I108" s="30" t="str">
        <f>"06"</f>
        <v>06</v>
      </c>
      <c r="J108" s="30" t="str">
        <f>"07"</f>
        <v>07</v>
      </c>
      <c r="K108" s="30" t="str">
        <f>"08"</f>
        <v>08</v>
      </c>
      <c r="L108" s="30" t="str">
        <f>"09"</f>
        <v>09</v>
      </c>
      <c r="M108" s="30" t="str">
        <f>"10"</f>
        <v>10</v>
      </c>
      <c r="N108" s="30" t="str">
        <f>"11"</f>
        <v>11</v>
      </c>
      <c r="O108" s="30" t="str">
        <f>"12"</f>
        <v>12</v>
      </c>
      <c r="P108" s="30" t="str">
        <f>"13"</f>
        <v>13</v>
      </c>
      <c r="Q108" s="30" t="str">
        <f>"14"</f>
        <v>14</v>
      </c>
      <c r="R108" s="30" t="str">
        <f>"15"</f>
        <v>15</v>
      </c>
      <c r="S108" s="30" t="str">
        <f>"16"</f>
        <v>16</v>
      </c>
      <c r="T108" s="30" t="str">
        <f>"17"</f>
        <v>17</v>
      </c>
      <c r="U108" s="30" t="str">
        <f>"18"</f>
        <v>18</v>
      </c>
      <c r="V108" s="30" t="str">
        <f>"19"</f>
        <v>19</v>
      </c>
      <c r="W108" s="30" t="str">
        <f>"20"</f>
        <v>20</v>
      </c>
      <c r="X108" s="30" t="str">
        <f>"21"</f>
        <v>21</v>
      </c>
      <c r="Y108" s="30" t="str">
        <f>"22"</f>
        <v>22</v>
      </c>
      <c r="Z108" s="30" t="str">
        <f>"23"</f>
        <v>23</v>
      </c>
      <c r="AA108" s="30" t="str">
        <f>"24"</f>
        <v>24</v>
      </c>
      <c r="AB108" s="30" t="str">
        <f>"25"</f>
        <v>25</v>
      </c>
      <c r="AC108" s="30" t="str">
        <f>"26"</f>
        <v>26</v>
      </c>
      <c r="AD108" s="30" t="str">
        <f>"27"</f>
        <v>27</v>
      </c>
      <c r="AE108" s="30" t="str">
        <f>"28"</f>
        <v>28</v>
      </c>
      <c r="AF108" s="30" t="str">
        <f>"29"</f>
        <v>29</v>
      </c>
      <c r="AG108" s="30" t="str">
        <f>"30"</f>
        <v>30</v>
      </c>
      <c r="AH108" s="9"/>
      <c r="AI108" s="2"/>
      <c r="AJ108" s="19"/>
      <c r="AK108" s="23"/>
      <c r="AL108" s="76"/>
      <c r="AM108" s="77"/>
      <c r="AN108" s="77"/>
      <c r="AO108" s="77"/>
      <c r="AP108" s="77"/>
      <c r="AQ108" s="77"/>
      <c r="AR108" s="77"/>
      <c r="AS108" s="77"/>
      <c r="AT108" s="77"/>
      <c r="AU108" s="78"/>
      <c r="AV108" s="18"/>
      <c r="AW108" s="23"/>
    </row>
    <row r="109" spans="1:49" ht="12.75">
      <c r="A109" s="2"/>
      <c r="B109" s="102"/>
      <c r="C109" s="30">
        <v>1</v>
      </c>
      <c r="D109" s="34" t="s">
        <v>313</v>
      </c>
      <c r="E109" s="34"/>
      <c r="F109" s="34"/>
      <c r="G109" s="34"/>
      <c r="H109" s="34"/>
      <c r="I109" s="34"/>
      <c r="J109" s="34"/>
      <c r="K109" s="34"/>
      <c r="L109" s="34"/>
      <c r="M109" s="34" t="s">
        <v>313</v>
      </c>
      <c r="N109" s="34" t="s">
        <v>313</v>
      </c>
      <c r="O109" s="34"/>
      <c r="P109" s="34"/>
      <c r="Q109" s="34"/>
      <c r="R109" s="34" t="s">
        <v>313</v>
      </c>
      <c r="S109" s="34"/>
      <c r="T109" s="34"/>
      <c r="U109" s="34"/>
      <c r="V109" s="34"/>
      <c r="W109" s="34"/>
      <c r="X109" s="34"/>
      <c r="Y109" s="34"/>
      <c r="Z109" s="34"/>
      <c r="AA109" s="34"/>
      <c r="AB109" s="34"/>
      <c r="AC109" s="34" t="s">
        <v>313</v>
      </c>
      <c r="AD109" s="34"/>
      <c r="AE109" s="34"/>
      <c r="AF109" s="34"/>
      <c r="AG109" s="34"/>
      <c r="AH109" s="9"/>
      <c r="AI109" s="2"/>
      <c r="AJ109" s="19"/>
      <c r="AK109" s="23"/>
      <c r="AL109" s="76"/>
      <c r="AM109" s="77"/>
      <c r="AN109" s="77"/>
      <c r="AO109" s="77"/>
      <c r="AP109" s="77"/>
      <c r="AQ109" s="77"/>
      <c r="AR109" s="77"/>
      <c r="AS109" s="77"/>
      <c r="AT109" s="77"/>
      <c r="AU109" s="78"/>
      <c r="AV109" s="18"/>
      <c r="AW109" s="23"/>
    </row>
    <row r="110" spans="1:49" ht="12.75">
      <c r="A110" s="2"/>
      <c r="B110" s="102"/>
      <c r="C110" s="30">
        <v>2</v>
      </c>
      <c r="D110" s="34"/>
      <c r="E110" s="34"/>
      <c r="F110" s="34"/>
      <c r="G110" s="34"/>
      <c r="H110" s="34"/>
      <c r="I110" s="34"/>
      <c r="J110" s="34" t="s">
        <v>313</v>
      </c>
      <c r="K110" s="34"/>
      <c r="L110" s="34"/>
      <c r="M110" s="34"/>
      <c r="N110" s="34"/>
      <c r="O110" s="34"/>
      <c r="P110" s="34"/>
      <c r="Q110" s="34"/>
      <c r="R110" s="34"/>
      <c r="S110" s="34" t="s">
        <v>313</v>
      </c>
      <c r="T110" s="34"/>
      <c r="U110" s="34"/>
      <c r="V110" s="34"/>
      <c r="W110" s="34"/>
      <c r="X110" s="34"/>
      <c r="Y110" s="34"/>
      <c r="Z110" s="34" t="s">
        <v>313</v>
      </c>
      <c r="AA110" s="34"/>
      <c r="AB110" s="34"/>
      <c r="AC110" s="34"/>
      <c r="AD110" s="34"/>
      <c r="AE110" s="34"/>
      <c r="AF110" s="34"/>
      <c r="AG110" s="34"/>
      <c r="AH110" s="9"/>
      <c r="AI110" s="2"/>
      <c r="AJ110" s="19"/>
      <c r="AK110" s="23"/>
      <c r="AL110" s="76"/>
      <c r="AM110" s="77"/>
      <c r="AN110" s="77"/>
      <c r="AO110" s="77"/>
      <c r="AP110" s="77"/>
      <c r="AQ110" s="77"/>
      <c r="AR110" s="77"/>
      <c r="AS110" s="77"/>
      <c r="AT110" s="77"/>
      <c r="AU110" s="78"/>
      <c r="AV110" s="18"/>
      <c r="AW110" s="23"/>
    </row>
    <row r="111" spans="1:49" ht="12.75">
      <c r="A111" s="2"/>
      <c r="B111" s="102"/>
      <c r="C111" s="30">
        <v>3</v>
      </c>
      <c r="D111" s="34"/>
      <c r="E111" s="34"/>
      <c r="F111" s="34" t="s">
        <v>313</v>
      </c>
      <c r="G111" s="34"/>
      <c r="H111" s="34"/>
      <c r="I111" s="34" t="s">
        <v>313</v>
      </c>
      <c r="J111" s="34"/>
      <c r="K111" s="34"/>
      <c r="L111" s="34" t="s">
        <v>313</v>
      </c>
      <c r="M111" s="34"/>
      <c r="N111" s="34"/>
      <c r="O111" s="34" t="s">
        <v>313</v>
      </c>
      <c r="P111" s="34" t="s">
        <v>313</v>
      </c>
      <c r="Q111" s="34"/>
      <c r="R111" s="34"/>
      <c r="S111" s="34"/>
      <c r="T111" s="34" t="s">
        <v>313</v>
      </c>
      <c r="U111" s="34" t="s">
        <v>313</v>
      </c>
      <c r="V111" s="34" t="s">
        <v>313</v>
      </c>
      <c r="W111" s="34"/>
      <c r="X111" s="34" t="s">
        <v>313</v>
      </c>
      <c r="Y111" s="34" t="s">
        <v>313</v>
      </c>
      <c r="Z111" s="34"/>
      <c r="AA111" s="34" t="s">
        <v>313</v>
      </c>
      <c r="AB111" s="34" t="s">
        <v>313</v>
      </c>
      <c r="AC111" s="34"/>
      <c r="AD111" s="34"/>
      <c r="AE111" s="34"/>
      <c r="AF111" s="34"/>
      <c r="AG111" s="34"/>
      <c r="AH111" s="9"/>
      <c r="AI111" s="2"/>
      <c r="AJ111" s="19"/>
      <c r="AK111" s="23"/>
      <c r="AL111" s="76"/>
      <c r="AM111" s="77"/>
      <c r="AN111" s="77"/>
      <c r="AO111" s="77"/>
      <c r="AP111" s="77"/>
      <c r="AQ111" s="77"/>
      <c r="AR111" s="77"/>
      <c r="AS111" s="77"/>
      <c r="AT111" s="77"/>
      <c r="AU111" s="78"/>
      <c r="AV111" s="18"/>
      <c r="AW111" s="23"/>
    </row>
    <row r="112" spans="1:49" ht="12.75">
      <c r="A112" s="2"/>
      <c r="B112" s="102"/>
      <c r="C112" s="30">
        <v>4</v>
      </c>
      <c r="D112" s="34"/>
      <c r="E112" s="34" t="s">
        <v>313</v>
      </c>
      <c r="F112" s="34"/>
      <c r="G112" s="34" t="s">
        <v>313</v>
      </c>
      <c r="H112" s="34" t="s">
        <v>313</v>
      </c>
      <c r="I112" s="34"/>
      <c r="J112" s="34"/>
      <c r="K112" s="34" t="s">
        <v>313</v>
      </c>
      <c r="L112" s="34"/>
      <c r="M112" s="34"/>
      <c r="N112" s="34"/>
      <c r="O112" s="34"/>
      <c r="P112" s="34"/>
      <c r="Q112" s="34" t="s">
        <v>313</v>
      </c>
      <c r="R112" s="34"/>
      <c r="S112" s="34"/>
      <c r="T112" s="34"/>
      <c r="U112" s="34"/>
      <c r="V112" s="34"/>
      <c r="W112" s="34" t="s">
        <v>313</v>
      </c>
      <c r="X112" s="34"/>
      <c r="Y112" s="34"/>
      <c r="Z112" s="34"/>
      <c r="AA112" s="34"/>
      <c r="AB112" s="34"/>
      <c r="AC112" s="34"/>
      <c r="AD112" s="34"/>
      <c r="AE112" s="34"/>
      <c r="AF112" s="34"/>
      <c r="AG112" s="34"/>
      <c r="AH112" s="9"/>
      <c r="AI112" s="2"/>
      <c r="AJ112" s="19"/>
      <c r="AK112" s="23"/>
      <c r="AL112" s="76"/>
      <c r="AM112" s="77"/>
      <c r="AN112" s="77"/>
      <c r="AO112" s="77"/>
      <c r="AP112" s="77"/>
      <c r="AQ112" s="77"/>
      <c r="AR112" s="77"/>
      <c r="AS112" s="77"/>
      <c r="AT112" s="77"/>
      <c r="AU112" s="78"/>
      <c r="AV112" s="18"/>
      <c r="AW112" s="23"/>
    </row>
    <row r="113" spans="1:49" ht="12.75">
      <c r="A113" s="2"/>
      <c r="B113" s="10"/>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2"/>
      <c r="AI113" s="2"/>
      <c r="AJ113" s="19"/>
      <c r="AK113" s="23"/>
      <c r="AL113" s="76"/>
      <c r="AM113" s="77"/>
      <c r="AN113" s="77"/>
      <c r="AO113" s="77"/>
      <c r="AP113" s="77"/>
      <c r="AQ113" s="77"/>
      <c r="AR113" s="77"/>
      <c r="AS113" s="77"/>
      <c r="AT113" s="77"/>
      <c r="AU113" s="78"/>
      <c r="AV113" s="18"/>
      <c r="AW113" s="23"/>
    </row>
    <row r="114" spans="1:49" ht="12.75">
      <c r="A114" s="14">
        <f>A99+1</f>
        <v>8</v>
      </c>
      <c r="B114" s="39"/>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40"/>
      <c r="AI114" s="2"/>
      <c r="AJ114" s="19"/>
      <c r="AK114" s="23"/>
      <c r="AL114" s="76"/>
      <c r="AM114" s="77"/>
      <c r="AN114" s="77"/>
      <c r="AO114" s="77"/>
      <c r="AP114" s="77"/>
      <c r="AQ114" s="77"/>
      <c r="AR114" s="77"/>
      <c r="AS114" s="77"/>
      <c r="AT114" s="77"/>
      <c r="AU114" s="78"/>
      <c r="AV114" s="18"/>
      <c r="AW114" s="23"/>
    </row>
    <row r="115" spans="1:49" ht="12.75">
      <c r="A115" s="2"/>
      <c r="B115" s="41"/>
      <c r="C115" s="14" t="s">
        <v>18</v>
      </c>
      <c r="D115" s="37"/>
      <c r="E115" s="37"/>
      <c r="F115" s="37"/>
      <c r="G115" s="37"/>
      <c r="H115" s="37"/>
      <c r="I115" s="110">
        <f>IF(AND(I117&lt;&gt;"",Y117&lt;&gt;"",AD117&lt;&gt;"",I119&lt;&gt;"",I120&lt;&gt;"",I121&lt;&gt;""),1+I100,"")</f>
        <v>8</v>
      </c>
      <c r="J115" s="111"/>
      <c r="K115" s="112"/>
      <c r="L115" s="37"/>
      <c r="M115" s="37" t="s">
        <v>45</v>
      </c>
      <c r="N115" s="37"/>
      <c r="O115" s="37"/>
      <c r="P115" s="37"/>
      <c r="Q115" s="37"/>
      <c r="R115" s="37"/>
      <c r="S115" s="37"/>
      <c r="T115" s="37"/>
      <c r="U115" s="37"/>
      <c r="V115" s="31">
        <v>5</v>
      </c>
      <c r="W115" s="37"/>
      <c r="X115" s="37" t="s">
        <v>46</v>
      </c>
      <c r="Y115" s="37"/>
      <c r="Z115" s="37"/>
      <c r="AA115" s="37"/>
      <c r="AB115" s="37"/>
      <c r="AC115" s="37"/>
      <c r="AD115" s="37"/>
      <c r="AE115" s="37"/>
      <c r="AF115" s="122" t="s">
        <v>314</v>
      </c>
      <c r="AG115" s="123"/>
      <c r="AH115" s="42"/>
      <c r="AI115" s="2"/>
      <c r="AJ115" s="19"/>
      <c r="AK115" s="23"/>
      <c r="AL115" s="79"/>
      <c r="AM115" s="80"/>
      <c r="AN115" s="80"/>
      <c r="AO115" s="80"/>
      <c r="AP115" s="80"/>
      <c r="AQ115" s="80"/>
      <c r="AR115" s="80"/>
      <c r="AS115" s="80"/>
      <c r="AT115" s="80"/>
      <c r="AU115" s="81"/>
      <c r="AV115" s="18"/>
      <c r="AW115" s="23"/>
    </row>
    <row r="116" spans="1:49" ht="12.75">
      <c r="A116" s="2"/>
      <c r="B116" s="8"/>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9"/>
      <c r="AI116" s="2"/>
      <c r="AJ116" s="19"/>
      <c r="AK116" s="23"/>
      <c r="AL116" s="19"/>
      <c r="AM116" s="19"/>
      <c r="AN116" s="19"/>
      <c r="AO116" s="19"/>
      <c r="AP116" s="19"/>
      <c r="AQ116" s="19"/>
      <c r="AR116" s="19"/>
      <c r="AS116" s="19"/>
      <c r="AT116" s="19"/>
      <c r="AU116" s="19"/>
      <c r="AV116" s="19"/>
      <c r="AW116" s="23"/>
    </row>
    <row r="117" spans="1:35" ht="12.75" customHeight="1">
      <c r="A117" s="2"/>
      <c r="B117" s="8"/>
      <c r="C117" s="14" t="s">
        <v>6</v>
      </c>
      <c r="D117" s="2"/>
      <c r="E117" s="2"/>
      <c r="F117" s="2"/>
      <c r="G117" s="2"/>
      <c r="H117" s="2"/>
      <c r="I117" s="103" t="s">
        <v>315</v>
      </c>
      <c r="J117" s="104"/>
      <c r="K117" s="104"/>
      <c r="L117" s="104"/>
      <c r="M117" s="104"/>
      <c r="N117" s="104"/>
      <c r="O117" s="104"/>
      <c r="P117" s="104"/>
      <c r="Q117" s="104"/>
      <c r="R117" s="104"/>
      <c r="S117" s="105"/>
      <c r="T117" s="37"/>
      <c r="U117" s="14" t="s">
        <v>11</v>
      </c>
      <c r="V117" s="2"/>
      <c r="W117" s="2"/>
      <c r="X117" s="2"/>
      <c r="Y117" s="31">
        <v>5</v>
      </c>
      <c r="Z117" s="37"/>
      <c r="AA117" s="14" t="s">
        <v>10</v>
      </c>
      <c r="AB117" s="2"/>
      <c r="AC117" s="2"/>
      <c r="AD117" s="106" t="s">
        <v>323</v>
      </c>
      <c r="AE117" s="106"/>
      <c r="AF117" s="106"/>
      <c r="AG117" s="106"/>
      <c r="AH117" s="9"/>
      <c r="AI117" s="2"/>
    </row>
    <row r="118" spans="1:35" ht="12.75">
      <c r="A118" s="2"/>
      <c r="B118" s="8"/>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9"/>
      <c r="AI118" s="2"/>
    </row>
    <row r="119" spans="1:35" ht="12.75">
      <c r="A119" s="2"/>
      <c r="B119" s="8"/>
      <c r="C119" s="14" t="s">
        <v>7</v>
      </c>
      <c r="D119" s="2"/>
      <c r="E119" s="2"/>
      <c r="F119" s="2"/>
      <c r="G119" s="2"/>
      <c r="H119" s="2"/>
      <c r="I119" s="107" t="s">
        <v>340</v>
      </c>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9"/>
      <c r="AH119" s="9"/>
      <c r="AI119" s="2"/>
    </row>
    <row r="120" spans="1:35" ht="12.75">
      <c r="A120" s="2"/>
      <c r="B120" s="8"/>
      <c r="C120" s="14" t="s">
        <v>8</v>
      </c>
      <c r="D120" s="2"/>
      <c r="E120" s="2"/>
      <c r="F120" s="2"/>
      <c r="G120" s="2"/>
      <c r="H120" s="2"/>
      <c r="I120" s="107" t="s">
        <v>341</v>
      </c>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9"/>
      <c r="AH120" s="9"/>
      <c r="AI120" s="2"/>
    </row>
    <row r="121" spans="1:35" ht="12.75">
      <c r="A121" s="2"/>
      <c r="B121" s="8"/>
      <c r="C121" s="14" t="s">
        <v>9</v>
      </c>
      <c r="D121" s="2"/>
      <c r="E121" s="2"/>
      <c r="F121" s="2"/>
      <c r="G121" s="2"/>
      <c r="H121" s="2"/>
      <c r="I121" s="107" t="s">
        <v>342</v>
      </c>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9"/>
      <c r="AH121" s="9"/>
      <c r="AI121" s="2"/>
    </row>
    <row r="122" spans="1:35" ht="12.75">
      <c r="A122" s="2"/>
      <c r="B122" s="8"/>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9"/>
      <c r="AI122" s="2"/>
    </row>
    <row r="123" spans="1:35" ht="12.75" customHeight="1">
      <c r="A123" s="2"/>
      <c r="B123" s="102" t="s">
        <v>16</v>
      </c>
      <c r="C123" s="30"/>
      <c r="D123" s="30" t="str">
        <f>"01"</f>
        <v>01</v>
      </c>
      <c r="E123" s="30" t="str">
        <f>"02"</f>
        <v>02</v>
      </c>
      <c r="F123" s="30" t="str">
        <f>"03"</f>
        <v>03</v>
      </c>
      <c r="G123" s="30" t="str">
        <f>"04"</f>
        <v>04</v>
      </c>
      <c r="H123" s="30" t="str">
        <f>"05"</f>
        <v>05</v>
      </c>
      <c r="I123" s="30" t="str">
        <f>"06"</f>
        <v>06</v>
      </c>
      <c r="J123" s="30" t="str">
        <f>"07"</f>
        <v>07</v>
      </c>
      <c r="K123" s="30" t="str">
        <f>"08"</f>
        <v>08</v>
      </c>
      <c r="L123" s="30" t="str">
        <f>"09"</f>
        <v>09</v>
      </c>
      <c r="M123" s="30" t="str">
        <f>"10"</f>
        <v>10</v>
      </c>
      <c r="N123" s="30" t="str">
        <f>"11"</f>
        <v>11</v>
      </c>
      <c r="O123" s="30" t="str">
        <f>"12"</f>
        <v>12</v>
      </c>
      <c r="P123" s="30" t="str">
        <f>"13"</f>
        <v>13</v>
      </c>
      <c r="Q123" s="30" t="str">
        <f>"14"</f>
        <v>14</v>
      </c>
      <c r="R123" s="30" t="str">
        <f>"15"</f>
        <v>15</v>
      </c>
      <c r="S123" s="30" t="str">
        <f>"16"</f>
        <v>16</v>
      </c>
      <c r="T123" s="30" t="str">
        <f>"17"</f>
        <v>17</v>
      </c>
      <c r="U123" s="30" t="str">
        <f>"18"</f>
        <v>18</v>
      </c>
      <c r="V123" s="30" t="str">
        <f>"19"</f>
        <v>19</v>
      </c>
      <c r="W123" s="30" t="str">
        <f>"20"</f>
        <v>20</v>
      </c>
      <c r="X123" s="30" t="str">
        <f>"21"</f>
        <v>21</v>
      </c>
      <c r="Y123" s="30" t="str">
        <f>"22"</f>
        <v>22</v>
      </c>
      <c r="Z123" s="30" t="str">
        <f>"23"</f>
        <v>23</v>
      </c>
      <c r="AA123" s="30" t="str">
        <f>"24"</f>
        <v>24</v>
      </c>
      <c r="AB123" s="30" t="str">
        <f>"25"</f>
        <v>25</v>
      </c>
      <c r="AC123" s="30" t="str">
        <f>"26"</f>
        <v>26</v>
      </c>
      <c r="AD123" s="30" t="str">
        <f>"27"</f>
        <v>27</v>
      </c>
      <c r="AE123" s="30" t="str">
        <f>"28"</f>
        <v>28</v>
      </c>
      <c r="AF123" s="30" t="str">
        <f>"29"</f>
        <v>29</v>
      </c>
      <c r="AG123" s="30" t="str">
        <f>"30"</f>
        <v>30</v>
      </c>
      <c r="AH123" s="9"/>
      <c r="AI123" s="2"/>
    </row>
    <row r="124" spans="1:35" ht="12.75">
      <c r="A124" s="2"/>
      <c r="B124" s="102"/>
      <c r="C124" s="30">
        <v>1</v>
      </c>
      <c r="D124" s="34"/>
      <c r="E124" s="34"/>
      <c r="F124" s="34"/>
      <c r="G124" s="34"/>
      <c r="H124" s="34" t="s">
        <v>313</v>
      </c>
      <c r="I124" s="34"/>
      <c r="J124" s="34" t="s">
        <v>313</v>
      </c>
      <c r="K124" s="34"/>
      <c r="L124" s="34"/>
      <c r="M124" s="34" t="s">
        <v>313</v>
      </c>
      <c r="N124" s="34"/>
      <c r="O124" s="34"/>
      <c r="P124" s="34"/>
      <c r="Q124" s="34"/>
      <c r="R124" s="34"/>
      <c r="S124" s="34"/>
      <c r="T124" s="34" t="s">
        <v>313</v>
      </c>
      <c r="U124" s="34"/>
      <c r="V124" s="34"/>
      <c r="W124" s="34" t="s">
        <v>313</v>
      </c>
      <c r="X124" s="34"/>
      <c r="Y124" s="34"/>
      <c r="Z124" s="34"/>
      <c r="AA124" s="34"/>
      <c r="AB124" s="34"/>
      <c r="AC124" s="34"/>
      <c r="AD124" s="34"/>
      <c r="AE124" s="34"/>
      <c r="AF124" s="34"/>
      <c r="AG124" s="34"/>
      <c r="AH124" s="9"/>
      <c r="AI124" s="2"/>
    </row>
    <row r="125" spans="1:35" ht="12.75">
      <c r="A125" s="2"/>
      <c r="B125" s="102"/>
      <c r="C125" s="30">
        <v>2</v>
      </c>
      <c r="D125" s="34"/>
      <c r="E125" s="34" t="s">
        <v>313</v>
      </c>
      <c r="F125" s="34"/>
      <c r="G125" s="34"/>
      <c r="H125" s="34"/>
      <c r="I125" s="34"/>
      <c r="J125" s="34"/>
      <c r="K125" s="34"/>
      <c r="L125" s="34" t="s">
        <v>313</v>
      </c>
      <c r="M125" s="34"/>
      <c r="N125" s="34"/>
      <c r="O125" s="34"/>
      <c r="P125" s="34" t="s">
        <v>313</v>
      </c>
      <c r="Q125" s="34" t="s">
        <v>313</v>
      </c>
      <c r="R125" s="34"/>
      <c r="S125" s="34"/>
      <c r="T125" s="34"/>
      <c r="U125" s="34" t="s">
        <v>313</v>
      </c>
      <c r="V125" s="34"/>
      <c r="W125" s="34"/>
      <c r="X125" s="34" t="s">
        <v>313</v>
      </c>
      <c r="Y125" s="34"/>
      <c r="Z125" s="34"/>
      <c r="AA125" s="34"/>
      <c r="AB125" s="34"/>
      <c r="AC125" s="34"/>
      <c r="AD125" s="34"/>
      <c r="AE125" s="34"/>
      <c r="AF125" s="34"/>
      <c r="AG125" s="34"/>
      <c r="AH125" s="9"/>
      <c r="AI125" s="2"/>
    </row>
    <row r="126" spans="1:35" ht="12.75">
      <c r="A126" s="2"/>
      <c r="B126" s="102"/>
      <c r="C126" s="30">
        <v>3</v>
      </c>
      <c r="D126" s="34" t="s">
        <v>313</v>
      </c>
      <c r="E126" s="34"/>
      <c r="F126" s="34" t="s">
        <v>313</v>
      </c>
      <c r="G126" s="34"/>
      <c r="H126" s="34"/>
      <c r="I126" s="34"/>
      <c r="J126" s="34"/>
      <c r="K126" s="34"/>
      <c r="L126" s="34"/>
      <c r="M126" s="34"/>
      <c r="N126" s="34" t="s">
        <v>313</v>
      </c>
      <c r="O126" s="34"/>
      <c r="P126" s="34"/>
      <c r="Q126" s="34"/>
      <c r="R126" s="34"/>
      <c r="S126" s="34" t="s">
        <v>313</v>
      </c>
      <c r="T126" s="34"/>
      <c r="U126" s="34"/>
      <c r="V126" s="34" t="s">
        <v>313</v>
      </c>
      <c r="W126" s="34"/>
      <c r="X126" s="34"/>
      <c r="Y126" s="34"/>
      <c r="Z126" s="34"/>
      <c r="AA126" s="34"/>
      <c r="AB126" s="34"/>
      <c r="AC126" s="34"/>
      <c r="AD126" s="34"/>
      <c r="AE126" s="34"/>
      <c r="AF126" s="34"/>
      <c r="AG126" s="34"/>
      <c r="AH126" s="9"/>
      <c r="AI126" s="2"/>
    </row>
    <row r="127" spans="1:35" ht="12.75">
      <c r="A127" s="2"/>
      <c r="B127" s="102"/>
      <c r="C127" s="30">
        <v>4</v>
      </c>
      <c r="D127" s="34"/>
      <c r="E127" s="34"/>
      <c r="F127" s="34"/>
      <c r="G127" s="34" t="s">
        <v>313</v>
      </c>
      <c r="H127" s="34"/>
      <c r="I127" s="34" t="s">
        <v>313</v>
      </c>
      <c r="J127" s="34"/>
      <c r="K127" s="34" t="s">
        <v>313</v>
      </c>
      <c r="L127" s="34"/>
      <c r="M127" s="34"/>
      <c r="N127" s="34"/>
      <c r="O127" s="34" t="s">
        <v>313</v>
      </c>
      <c r="P127" s="34"/>
      <c r="Q127" s="34"/>
      <c r="R127" s="34" t="s">
        <v>313</v>
      </c>
      <c r="S127" s="34"/>
      <c r="T127" s="34"/>
      <c r="U127" s="34"/>
      <c r="V127" s="34"/>
      <c r="W127" s="34"/>
      <c r="X127" s="34"/>
      <c r="Y127" s="34" t="s">
        <v>313</v>
      </c>
      <c r="Z127" s="34"/>
      <c r="AA127" s="34"/>
      <c r="AB127" s="34"/>
      <c r="AC127" s="34"/>
      <c r="AD127" s="34"/>
      <c r="AE127" s="34"/>
      <c r="AF127" s="34"/>
      <c r="AG127" s="34"/>
      <c r="AH127" s="9"/>
      <c r="AI127" s="2"/>
    </row>
    <row r="128" spans="1:35" ht="12.75">
      <c r="A128" s="2"/>
      <c r="B128" s="10"/>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2"/>
      <c r="AI128" s="2"/>
    </row>
    <row r="129" spans="1:35" ht="12.75">
      <c r="A129" s="14">
        <f>A114+1</f>
        <v>9</v>
      </c>
      <c r="B129" s="39"/>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40"/>
      <c r="AI129" s="2"/>
    </row>
    <row r="130" spans="1:35" ht="12.75">
      <c r="A130" s="2"/>
      <c r="B130" s="41"/>
      <c r="C130" s="14" t="s">
        <v>18</v>
      </c>
      <c r="D130" s="37"/>
      <c r="E130" s="37"/>
      <c r="F130" s="37"/>
      <c r="G130" s="37"/>
      <c r="H130" s="37"/>
      <c r="I130" s="110">
        <f>IF(AND(I132&lt;&gt;"",Y132&lt;&gt;"",AD132&lt;&gt;"",I134&lt;&gt;"",I135&lt;&gt;"",I136&lt;&gt;""),1+I115,"")</f>
        <v>9</v>
      </c>
      <c r="J130" s="111"/>
      <c r="K130" s="112"/>
      <c r="L130" s="37"/>
      <c r="M130" s="37" t="s">
        <v>45</v>
      </c>
      <c r="N130" s="37"/>
      <c r="O130" s="37"/>
      <c r="P130" s="37"/>
      <c r="Q130" s="37"/>
      <c r="R130" s="37"/>
      <c r="S130" s="37"/>
      <c r="T130" s="37"/>
      <c r="U130" s="37"/>
      <c r="V130" s="31">
        <v>3</v>
      </c>
      <c r="W130" s="37"/>
      <c r="X130" s="37" t="s">
        <v>46</v>
      </c>
      <c r="Y130" s="37"/>
      <c r="Z130" s="37"/>
      <c r="AA130" s="37"/>
      <c r="AB130" s="37"/>
      <c r="AC130" s="37"/>
      <c r="AD130" s="37"/>
      <c r="AE130" s="37"/>
      <c r="AF130" s="122" t="s">
        <v>314</v>
      </c>
      <c r="AG130" s="123"/>
      <c r="AH130" s="42"/>
      <c r="AI130" s="2"/>
    </row>
    <row r="131" spans="1:35" ht="12.75">
      <c r="A131" s="2"/>
      <c r="B131" s="8"/>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9"/>
      <c r="AI131" s="2"/>
    </row>
    <row r="132" spans="1:35" ht="12.75">
      <c r="A132" s="2"/>
      <c r="B132" s="8"/>
      <c r="C132" s="14" t="s">
        <v>6</v>
      </c>
      <c r="D132" s="2"/>
      <c r="E132" s="2"/>
      <c r="F132" s="2"/>
      <c r="G132" s="2"/>
      <c r="H132" s="2"/>
      <c r="I132" s="103" t="s">
        <v>315</v>
      </c>
      <c r="J132" s="104"/>
      <c r="K132" s="104"/>
      <c r="L132" s="104"/>
      <c r="M132" s="104"/>
      <c r="N132" s="104"/>
      <c r="O132" s="104"/>
      <c r="P132" s="104"/>
      <c r="Q132" s="104"/>
      <c r="R132" s="104"/>
      <c r="S132" s="105"/>
      <c r="T132" s="37"/>
      <c r="U132" s="14" t="s">
        <v>11</v>
      </c>
      <c r="V132" s="2"/>
      <c r="W132" s="2"/>
      <c r="X132" s="2"/>
      <c r="Y132" s="31">
        <v>7</v>
      </c>
      <c r="Z132" s="37"/>
      <c r="AA132" s="14" t="s">
        <v>10</v>
      </c>
      <c r="AB132" s="2"/>
      <c r="AC132" s="2"/>
      <c r="AD132" s="106" t="s">
        <v>316</v>
      </c>
      <c r="AE132" s="106"/>
      <c r="AF132" s="106"/>
      <c r="AG132" s="106"/>
      <c r="AH132" s="9"/>
      <c r="AI132" s="2"/>
    </row>
    <row r="133" spans="1:35" ht="12.75">
      <c r="A133" s="2"/>
      <c r="B133" s="8"/>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9"/>
      <c r="AI133" s="2"/>
    </row>
    <row r="134" spans="1:35" ht="12.75">
      <c r="A134" s="2"/>
      <c r="B134" s="8"/>
      <c r="C134" s="14" t="s">
        <v>7</v>
      </c>
      <c r="D134" s="2"/>
      <c r="E134" s="2"/>
      <c r="F134" s="2"/>
      <c r="G134" s="2"/>
      <c r="H134" s="2"/>
      <c r="I134" s="107" t="s">
        <v>343</v>
      </c>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9"/>
      <c r="AH134" s="9"/>
      <c r="AI134" s="2"/>
    </row>
    <row r="135" spans="1:35" ht="12.75">
      <c r="A135" s="2"/>
      <c r="B135" s="8"/>
      <c r="C135" s="14" t="s">
        <v>8</v>
      </c>
      <c r="D135" s="2"/>
      <c r="E135" s="2"/>
      <c r="F135" s="2"/>
      <c r="G135" s="2"/>
      <c r="H135" s="2"/>
      <c r="I135" s="107" t="s">
        <v>344</v>
      </c>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9"/>
      <c r="AH135" s="9"/>
      <c r="AI135" s="2"/>
    </row>
    <row r="136" spans="1:35" ht="12.75">
      <c r="A136" s="2"/>
      <c r="B136" s="8"/>
      <c r="C136" s="14" t="s">
        <v>9</v>
      </c>
      <c r="D136" s="2"/>
      <c r="E136" s="2"/>
      <c r="F136" s="2"/>
      <c r="G136" s="2"/>
      <c r="H136" s="2"/>
      <c r="I136" s="107" t="s">
        <v>345</v>
      </c>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9"/>
      <c r="AH136" s="9"/>
      <c r="AI136" s="2"/>
    </row>
    <row r="137" spans="1:35" ht="12.75">
      <c r="A137" s="2"/>
      <c r="B137" s="8"/>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9"/>
      <c r="AI137" s="2"/>
    </row>
    <row r="138" spans="1:35" ht="12.75" customHeight="1">
      <c r="A138" s="2"/>
      <c r="B138" s="102" t="s">
        <v>16</v>
      </c>
      <c r="C138" s="30"/>
      <c r="D138" s="30" t="str">
        <f>"01"</f>
        <v>01</v>
      </c>
      <c r="E138" s="30" t="str">
        <f>"02"</f>
        <v>02</v>
      </c>
      <c r="F138" s="30" t="str">
        <f>"03"</f>
        <v>03</v>
      </c>
      <c r="G138" s="30" t="str">
        <f>"04"</f>
        <v>04</v>
      </c>
      <c r="H138" s="30" t="str">
        <f>"05"</f>
        <v>05</v>
      </c>
      <c r="I138" s="30" t="str">
        <f>"06"</f>
        <v>06</v>
      </c>
      <c r="J138" s="30" t="str">
        <f>"07"</f>
        <v>07</v>
      </c>
      <c r="K138" s="30" t="str">
        <f>"08"</f>
        <v>08</v>
      </c>
      <c r="L138" s="30" t="str">
        <f>"09"</f>
        <v>09</v>
      </c>
      <c r="M138" s="30" t="str">
        <f>"10"</f>
        <v>10</v>
      </c>
      <c r="N138" s="30" t="str">
        <f>"11"</f>
        <v>11</v>
      </c>
      <c r="O138" s="30" t="str">
        <f>"12"</f>
        <v>12</v>
      </c>
      <c r="P138" s="30" t="str">
        <f>"13"</f>
        <v>13</v>
      </c>
      <c r="Q138" s="30" t="str">
        <f>"14"</f>
        <v>14</v>
      </c>
      <c r="R138" s="30" t="str">
        <f>"15"</f>
        <v>15</v>
      </c>
      <c r="S138" s="30" t="str">
        <f>"16"</f>
        <v>16</v>
      </c>
      <c r="T138" s="30" t="str">
        <f>"17"</f>
        <v>17</v>
      </c>
      <c r="U138" s="30" t="str">
        <f>"18"</f>
        <v>18</v>
      </c>
      <c r="V138" s="30" t="str">
        <f>"19"</f>
        <v>19</v>
      </c>
      <c r="W138" s="30" t="str">
        <f>"20"</f>
        <v>20</v>
      </c>
      <c r="X138" s="30" t="str">
        <f>"21"</f>
        <v>21</v>
      </c>
      <c r="Y138" s="30" t="str">
        <f>"22"</f>
        <v>22</v>
      </c>
      <c r="Z138" s="30" t="str">
        <f>"23"</f>
        <v>23</v>
      </c>
      <c r="AA138" s="30" t="str">
        <f>"24"</f>
        <v>24</v>
      </c>
      <c r="AB138" s="30" t="str">
        <f>"25"</f>
        <v>25</v>
      </c>
      <c r="AC138" s="30" t="str">
        <f>"26"</f>
        <v>26</v>
      </c>
      <c r="AD138" s="30" t="str">
        <f>"27"</f>
        <v>27</v>
      </c>
      <c r="AE138" s="30" t="str">
        <f>"28"</f>
        <v>28</v>
      </c>
      <c r="AF138" s="30" t="str">
        <f>"29"</f>
        <v>29</v>
      </c>
      <c r="AG138" s="30" t="str">
        <f>"30"</f>
        <v>30</v>
      </c>
      <c r="AH138" s="9"/>
      <c r="AI138" s="2"/>
    </row>
    <row r="139" spans="1:35" ht="12.75">
      <c r="A139" s="2"/>
      <c r="B139" s="102"/>
      <c r="C139" s="30">
        <v>1</v>
      </c>
      <c r="D139" s="34"/>
      <c r="E139" s="34"/>
      <c r="F139" s="34"/>
      <c r="G139" s="34"/>
      <c r="H139" s="34"/>
      <c r="I139" s="34"/>
      <c r="J139" s="34" t="s">
        <v>313</v>
      </c>
      <c r="K139" s="34"/>
      <c r="L139" s="34" t="s">
        <v>313</v>
      </c>
      <c r="M139" s="34" t="s">
        <v>313</v>
      </c>
      <c r="N139" s="34"/>
      <c r="O139" s="34"/>
      <c r="P139" s="34"/>
      <c r="Q139" s="34" t="s">
        <v>313</v>
      </c>
      <c r="R139" s="34"/>
      <c r="S139" s="34"/>
      <c r="T139" s="34" t="s">
        <v>313</v>
      </c>
      <c r="U139" s="34"/>
      <c r="V139" s="34"/>
      <c r="W139" s="34" t="s">
        <v>313</v>
      </c>
      <c r="X139" s="34"/>
      <c r="Y139" s="34"/>
      <c r="Z139" s="34"/>
      <c r="AA139" s="34"/>
      <c r="AB139" s="34"/>
      <c r="AC139" s="34"/>
      <c r="AD139" s="34"/>
      <c r="AE139" s="34"/>
      <c r="AF139" s="34"/>
      <c r="AG139" s="34"/>
      <c r="AH139" s="9"/>
      <c r="AI139" s="2"/>
    </row>
    <row r="140" spans="1:35" ht="12.75">
      <c r="A140" s="2"/>
      <c r="B140" s="102"/>
      <c r="C140" s="30">
        <v>2</v>
      </c>
      <c r="D140" s="34"/>
      <c r="E140" s="34" t="s">
        <v>313</v>
      </c>
      <c r="F140" s="34" t="s">
        <v>313</v>
      </c>
      <c r="G140" s="34" t="s">
        <v>313</v>
      </c>
      <c r="H140" s="34" t="s">
        <v>313</v>
      </c>
      <c r="I140" s="34"/>
      <c r="J140" s="34"/>
      <c r="K140" s="34"/>
      <c r="L140" s="34"/>
      <c r="M140" s="34"/>
      <c r="N140" s="34" t="s">
        <v>313</v>
      </c>
      <c r="O140" s="34"/>
      <c r="P140" s="34"/>
      <c r="Q140" s="34"/>
      <c r="R140" s="34"/>
      <c r="S140" s="34"/>
      <c r="T140" s="34"/>
      <c r="U140" s="34" t="s">
        <v>313</v>
      </c>
      <c r="V140" s="34"/>
      <c r="W140" s="34"/>
      <c r="X140" s="34"/>
      <c r="Y140" s="34" t="s">
        <v>313</v>
      </c>
      <c r="Z140" s="34"/>
      <c r="AA140" s="34"/>
      <c r="AB140" s="34"/>
      <c r="AC140" s="34"/>
      <c r="AD140" s="34"/>
      <c r="AE140" s="34"/>
      <c r="AF140" s="34"/>
      <c r="AG140" s="34"/>
      <c r="AH140" s="9"/>
      <c r="AI140" s="2"/>
    </row>
    <row r="141" spans="1:35" ht="12.75">
      <c r="A141" s="2"/>
      <c r="B141" s="102"/>
      <c r="C141" s="30">
        <v>3</v>
      </c>
      <c r="D141" s="34" t="s">
        <v>313</v>
      </c>
      <c r="E141" s="34"/>
      <c r="F141" s="34"/>
      <c r="G141" s="34"/>
      <c r="H141" s="34"/>
      <c r="I141" s="34"/>
      <c r="J141" s="34"/>
      <c r="K141" s="34" t="s">
        <v>313</v>
      </c>
      <c r="L141" s="34"/>
      <c r="M141" s="34"/>
      <c r="N141" s="34"/>
      <c r="O141" s="34" t="s">
        <v>313</v>
      </c>
      <c r="P141" s="34" t="s">
        <v>313</v>
      </c>
      <c r="Q141" s="34"/>
      <c r="R141" s="34"/>
      <c r="S141" s="34" t="s">
        <v>313</v>
      </c>
      <c r="T141" s="34"/>
      <c r="U141" s="34"/>
      <c r="V141" s="34"/>
      <c r="W141" s="34"/>
      <c r="X141" s="34"/>
      <c r="Y141" s="34"/>
      <c r="Z141" s="34"/>
      <c r="AA141" s="34"/>
      <c r="AB141" s="34"/>
      <c r="AC141" s="34"/>
      <c r="AD141" s="34"/>
      <c r="AE141" s="34"/>
      <c r="AF141" s="34"/>
      <c r="AG141" s="34"/>
      <c r="AH141" s="9"/>
      <c r="AI141" s="2"/>
    </row>
    <row r="142" spans="1:35" ht="12.75">
      <c r="A142" s="2"/>
      <c r="B142" s="102"/>
      <c r="C142" s="30">
        <v>4</v>
      </c>
      <c r="D142" s="34"/>
      <c r="E142" s="34"/>
      <c r="F142" s="34"/>
      <c r="G142" s="34"/>
      <c r="H142" s="34"/>
      <c r="I142" s="34" t="s">
        <v>313</v>
      </c>
      <c r="J142" s="34"/>
      <c r="K142" s="34"/>
      <c r="L142" s="34"/>
      <c r="M142" s="34"/>
      <c r="N142" s="34"/>
      <c r="O142" s="34"/>
      <c r="P142" s="34"/>
      <c r="Q142" s="34"/>
      <c r="R142" s="34" t="s">
        <v>313</v>
      </c>
      <c r="S142" s="34"/>
      <c r="T142" s="34"/>
      <c r="U142" s="34"/>
      <c r="V142" s="34" t="s">
        <v>313</v>
      </c>
      <c r="W142" s="34"/>
      <c r="X142" s="34" t="s">
        <v>313</v>
      </c>
      <c r="Y142" s="34"/>
      <c r="Z142" s="34"/>
      <c r="AA142" s="34"/>
      <c r="AB142" s="34"/>
      <c r="AC142" s="34"/>
      <c r="AD142" s="34"/>
      <c r="AE142" s="34"/>
      <c r="AF142" s="34"/>
      <c r="AG142" s="34"/>
      <c r="AH142" s="9"/>
      <c r="AI142" s="2"/>
    </row>
    <row r="143" spans="1:35" ht="12.75">
      <c r="A143" s="2"/>
      <c r="B143" s="10"/>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2"/>
      <c r="AI143" s="2"/>
    </row>
    <row r="144" spans="1:35" ht="12.75">
      <c r="A144" s="14">
        <f>A129+1</f>
        <v>10</v>
      </c>
      <c r="B144" s="39"/>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40"/>
      <c r="AI144" s="2"/>
    </row>
    <row r="145" spans="1:35" ht="12.75">
      <c r="A145" s="2"/>
      <c r="B145" s="41"/>
      <c r="C145" s="14" t="s">
        <v>18</v>
      </c>
      <c r="D145" s="37"/>
      <c r="E145" s="37"/>
      <c r="F145" s="37"/>
      <c r="G145" s="37"/>
      <c r="H145" s="37"/>
      <c r="I145" s="110">
        <f>IF(AND(I147&lt;&gt;"",Y147&lt;&gt;"",AD147&lt;&gt;"",I149&lt;&gt;"",I150&lt;&gt;"",I151&lt;&gt;""),1+I130,"")</f>
        <v>10</v>
      </c>
      <c r="J145" s="111"/>
      <c r="K145" s="112"/>
      <c r="L145" s="37"/>
      <c r="M145" s="37" t="s">
        <v>45</v>
      </c>
      <c r="N145" s="37"/>
      <c r="O145" s="37"/>
      <c r="P145" s="37"/>
      <c r="Q145" s="37"/>
      <c r="R145" s="37"/>
      <c r="S145" s="37"/>
      <c r="T145" s="37"/>
      <c r="U145" s="37"/>
      <c r="V145" s="31">
        <v>4</v>
      </c>
      <c r="W145" s="37"/>
      <c r="X145" s="37" t="s">
        <v>46</v>
      </c>
      <c r="Y145" s="37"/>
      <c r="Z145" s="37"/>
      <c r="AA145" s="37"/>
      <c r="AB145" s="37"/>
      <c r="AC145" s="37"/>
      <c r="AD145" s="37"/>
      <c r="AE145" s="37"/>
      <c r="AF145" s="122" t="s">
        <v>314</v>
      </c>
      <c r="AG145" s="123"/>
      <c r="AH145" s="42"/>
      <c r="AI145" s="2"/>
    </row>
    <row r="146" spans="1:35" ht="12.75">
      <c r="A146" s="2"/>
      <c r="B146" s="8"/>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9"/>
      <c r="AI146" s="2"/>
    </row>
    <row r="147" spans="1:35" ht="12.75">
      <c r="A147" s="2"/>
      <c r="B147" s="8"/>
      <c r="C147" s="14" t="s">
        <v>6</v>
      </c>
      <c r="D147" s="2"/>
      <c r="E147" s="2"/>
      <c r="F147" s="2"/>
      <c r="G147" s="2"/>
      <c r="H147" s="2"/>
      <c r="I147" s="103" t="s">
        <v>315</v>
      </c>
      <c r="J147" s="104"/>
      <c r="K147" s="104"/>
      <c r="L147" s="104"/>
      <c r="M147" s="104"/>
      <c r="N147" s="104"/>
      <c r="O147" s="104"/>
      <c r="P147" s="104"/>
      <c r="Q147" s="104"/>
      <c r="R147" s="104"/>
      <c r="S147" s="105"/>
      <c r="T147" s="37"/>
      <c r="U147" s="14" t="s">
        <v>11</v>
      </c>
      <c r="V147" s="2"/>
      <c r="W147" s="2"/>
      <c r="X147" s="2"/>
      <c r="Y147" s="31">
        <v>7</v>
      </c>
      <c r="Z147" s="37"/>
      <c r="AA147" s="14" t="s">
        <v>10</v>
      </c>
      <c r="AB147" s="2"/>
      <c r="AC147" s="2"/>
      <c r="AD147" s="106" t="s">
        <v>323</v>
      </c>
      <c r="AE147" s="106"/>
      <c r="AF147" s="106"/>
      <c r="AG147" s="106"/>
      <c r="AH147" s="9"/>
      <c r="AI147" s="2"/>
    </row>
    <row r="148" spans="1:35" ht="12.75">
      <c r="A148" s="2"/>
      <c r="B148" s="8"/>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9"/>
      <c r="AI148" s="2"/>
    </row>
    <row r="149" spans="1:35" ht="12.75">
      <c r="A149" s="2"/>
      <c r="B149" s="8"/>
      <c r="C149" s="14" t="s">
        <v>7</v>
      </c>
      <c r="D149" s="2"/>
      <c r="E149" s="2"/>
      <c r="F149" s="2"/>
      <c r="G149" s="2"/>
      <c r="H149" s="2"/>
      <c r="I149" s="107" t="s">
        <v>346</v>
      </c>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9"/>
      <c r="AH149" s="9"/>
      <c r="AI149" s="2"/>
    </row>
    <row r="150" spans="1:35" ht="12.75">
      <c r="A150" s="2"/>
      <c r="B150" s="8"/>
      <c r="C150" s="14" t="s">
        <v>8</v>
      </c>
      <c r="D150" s="2"/>
      <c r="E150" s="2"/>
      <c r="F150" s="2"/>
      <c r="G150" s="2"/>
      <c r="H150" s="2"/>
      <c r="I150" s="107" t="s">
        <v>347</v>
      </c>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9"/>
      <c r="AH150" s="9"/>
      <c r="AI150" s="2"/>
    </row>
    <row r="151" spans="1:35" ht="12.75">
      <c r="A151" s="2"/>
      <c r="B151" s="8"/>
      <c r="C151" s="14" t="s">
        <v>9</v>
      </c>
      <c r="D151" s="2"/>
      <c r="E151" s="2"/>
      <c r="F151" s="2"/>
      <c r="G151" s="2"/>
      <c r="H151" s="2"/>
      <c r="I151" s="107" t="s">
        <v>348</v>
      </c>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9"/>
      <c r="AH151" s="9"/>
      <c r="AI151" s="2"/>
    </row>
    <row r="152" spans="1:35" ht="12.75">
      <c r="A152" s="2"/>
      <c r="B152" s="8"/>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9"/>
      <c r="AI152" s="2"/>
    </row>
    <row r="153" spans="1:35" ht="12.75" customHeight="1">
      <c r="A153" s="2"/>
      <c r="B153" s="102" t="s">
        <v>16</v>
      </c>
      <c r="C153" s="30"/>
      <c r="D153" s="30" t="str">
        <f>"01"</f>
        <v>01</v>
      </c>
      <c r="E153" s="30" t="str">
        <f>"02"</f>
        <v>02</v>
      </c>
      <c r="F153" s="30" t="str">
        <f>"03"</f>
        <v>03</v>
      </c>
      <c r="G153" s="30" t="str">
        <f>"04"</f>
        <v>04</v>
      </c>
      <c r="H153" s="30" t="str">
        <f>"05"</f>
        <v>05</v>
      </c>
      <c r="I153" s="30" t="str">
        <f>"06"</f>
        <v>06</v>
      </c>
      <c r="J153" s="30" t="str">
        <f>"07"</f>
        <v>07</v>
      </c>
      <c r="K153" s="30" t="str">
        <f>"08"</f>
        <v>08</v>
      </c>
      <c r="L153" s="30" t="str">
        <f>"09"</f>
        <v>09</v>
      </c>
      <c r="M153" s="30" t="str">
        <f>"10"</f>
        <v>10</v>
      </c>
      <c r="N153" s="30" t="str">
        <f>"11"</f>
        <v>11</v>
      </c>
      <c r="O153" s="30" t="str">
        <f>"12"</f>
        <v>12</v>
      </c>
      <c r="P153" s="30" t="str">
        <f>"13"</f>
        <v>13</v>
      </c>
      <c r="Q153" s="30" t="str">
        <f>"14"</f>
        <v>14</v>
      </c>
      <c r="R153" s="30" t="str">
        <f>"15"</f>
        <v>15</v>
      </c>
      <c r="S153" s="30" t="str">
        <f>"16"</f>
        <v>16</v>
      </c>
      <c r="T153" s="30" t="str">
        <f>"17"</f>
        <v>17</v>
      </c>
      <c r="U153" s="30" t="str">
        <f>"18"</f>
        <v>18</v>
      </c>
      <c r="V153" s="30" t="str">
        <f>"19"</f>
        <v>19</v>
      </c>
      <c r="W153" s="30" t="str">
        <f>"20"</f>
        <v>20</v>
      </c>
      <c r="X153" s="30" t="str">
        <f>"21"</f>
        <v>21</v>
      </c>
      <c r="Y153" s="30" t="str">
        <f>"22"</f>
        <v>22</v>
      </c>
      <c r="Z153" s="30" t="str">
        <f>"23"</f>
        <v>23</v>
      </c>
      <c r="AA153" s="30" t="str">
        <f>"24"</f>
        <v>24</v>
      </c>
      <c r="AB153" s="30" t="str">
        <f>"25"</f>
        <v>25</v>
      </c>
      <c r="AC153" s="30" t="str">
        <f>"26"</f>
        <v>26</v>
      </c>
      <c r="AD153" s="30" t="str">
        <f>"27"</f>
        <v>27</v>
      </c>
      <c r="AE153" s="30" t="str">
        <f>"28"</f>
        <v>28</v>
      </c>
      <c r="AF153" s="30" t="str">
        <f>"29"</f>
        <v>29</v>
      </c>
      <c r="AG153" s="30" t="str">
        <f>"30"</f>
        <v>30</v>
      </c>
      <c r="AH153" s="9"/>
      <c r="AI153" s="2"/>
    </row>
    <row r="154" spans="1:35" ht="12.75">
      <c r="A154" s="2"/>
      <c r="B154" s="102"/>
      <c r="C154" s="30">
        <v>1</v>
      </c>
      <c r="D154" s="34"/>
      <c r="E154" s="34"/>
      <c r="F154" s="34"/>
      <c r="G154" s="34"/>
      <c r="H154" s="34"/>
      <c r="I154" s="34"/>
      <c r="J154" s="34"/>
      <c r="K154" s="34"/>
      <c r="L154" s="34"/>
      <c r="M154" s="34" t="s">
        <v>313</v>
      </c>
      <c r="N154" s="34"/>
      <c r="O154" s="34"/>
      <c r="P154" s="34"/>
      <c r="Q154" s="34"/>
      <c r="R154" s="34"/>
      <c r="S154" s="34"/>
      <c r="T154" s="34" t="s">
        <v>313</v>
      </c>
      <c r="U154" s="34"/>
      <c r="V154" s="34"/>
      <c r="W154" s="34" t="s">
        <v>313</v>
      </c>
      <c r="X154" s="34"/>
      <c r="Y154" s="34"/>
      <c r="Z154" s="34"/>
      <c r="AA154" s="34"/>
      <c r="AB154" s="34"/>
      <c r="AC154" s="34"/>
      <c r="AD154" s="34"/>
      <c r="AE154" s="34"/>
      <c r="AF154" s="34"/>
      <c r="AG154" s="34"/>
      <c r="AH154" s="9"/>
      <c r="AI154" s="2"/>
    </row>
    <row r="155" spans="1:35" ht="12.75">
      <c r="A155" s="2"/>
      <c r="B155" s="102"/>
      <c r="C155" s="30">
        <v>2</v>
      </c>
      <c r="D155" s="34"/>
      <c r="E155" s="34" t="s">
        <v>313</v>
      </c>
      <c r="F155" s="34" t="s">
        <v>313</v>
      </c>
      <c r="G155" s="34"/>
      <c r="H155" s="34" t="s">
        <v>313</v>
      </c>
      <c r="I155" s="34"/>
      <c r="J155" s="34" t="s">
        <v>313</v>
      </c>
      <c r="K155" s="34" t="s">
        <v>313</v>
      </c>
      <c r="L155" s="34" t="s">
        <v>313</v>
      </c>
      <c r="M155" s="34"/>
      <c r="N155" s="34"/>
      <c r="O155" s="34"/>
      <c r="P155" s="34" t="s">
        <v>313</v>
      </c>
      <c r="Q155" s="34" t="s">
        <v>313</v>
      </c>
      <c r="R155" s="34"/>
      <c r="S155" s="34" t="s">
        <v>313</v>
      </c>
      <c r="T155" s="34"/>
      <c r="U155" s="34" t="s">
        <v>313</v>
      </c>
      <c r="V155" s="34"/>
      <c r="W155" s="34"/>
      <c r="X155" s="34" t="s">
        <v>313</v>
      </c>
      <c r="Y155" s="34"/>
      <c r="Z155" s="34"/>
      <c r="AA155" s="34"/>
      <c r="AB155" s="34"/>
      <c r="AC155" s="34"/>
      <c r="AD155" s="34"/>
      <c r="AE155" s="34"/>
      <c r="AF155" s="34"/>
      <c r="AG155" s="34"/>
      <c r="AH155" s="9"/>
      <c r="AI155" s="2"/>
    </row>
    <row r="156" spans="1:35" ht="12.75">
      <c r="A156" s="2"/>
      <c r="B156" s="102"/>
      <c r="C156" s="30">
        <v>3</v>
      </c>
      <c r="D156" s="34" t="s">
        <v>313</v>
      </c>
      <c r="E156" s="34"/>
      <c r="F156" s="34"/>
      <c r="G156" s="34"/>
      <c r="H156" s="34"/>
      <c r="I156" s="34"/>
      <c r="J156" s="34"/>
      <c r="K156" s="34"/>
      <c r="L156" s="34"/>
      <c r="M156" s="34"/>
      <c r="N156" s="34"/>
      <c r="O156" s="34"/>
      <c r="P156" s="34"/>
      <c r="Q156" s="34"/>
      <c r="R156" s="34"/>
      <c r="S156" s="34"/>
      <c r="T156" s="34"/>
      <c r="U156" s="34"/>
      <c r="V156" s="34" t="s">
        <v>313</v>
      </c>
      <c r="W156" s="34"/>
      <c r="X156" s="34"/>
      <c r="Y156" s="34" t="s">
        <v>313</v>
      </c>
      <c r="Z156" s="34"/>
      <c r="AA156" s="34"/>
      <c r="AB156" s="34"/>
      <c r="AC156" s="34"/>
      <c r="AD156" s="34"/>
      <c r="AE156" s="34"/>
      <c r="AF156" s="34"/>
      <c r="AG156" s="34"/>
      <c r="AH156" s="9"/>
      <c r="AI156" s="2"/>
    </row>
    <row r="157" spans="1:35" ht="12.75">
      <c r="A157" s="2"/>
      <c r="B157" s="102"/>
      <c r="C157" s="30">
        <v>4</v>
      </c>
      <c r="D157" s="34"/>
      <c r="E157" s="34"/>
      <c r="F157" s="34"/>
      <c r="G157" s="34" t="s">
        <v>313</v>
      </c>
      <c r="H157" s="34"/>
      <c r="I157" s="34" t="s">
        <v>313</v>
      </c>
      <c r="J157" s="34"/>
      <c r="K157" s="34"/>
      <c r="L157" s="34"/>
      <c r="M157" s="34"/>
      <c r="N157" s="34" t="s">
        <v>313</v>
      </c>
      <c r="O157" s="34" t="s">
        <v>313</v>
      </c>
      <c r="P157" s="34"/>
      <c r="Q157" s="34"/>
      <c r="R157" s="34" t="s">
        <v>313</v>
      </c>
      <c r="S157" s="34"/>
      <c r="T157" s="34"/>
      <c r="U157" s="34"/>
      <c r="V157" s="34"/>
      <c r="W157" s="34"/>
      <c r="X157" s="34"/>
      <c r="Y157" s="34"/>
      <c r="Z157" s="34"/>
      <c r="AA157" s="34"/>
      <c r="AB157" s="34"/>
      <c r="AC157" s="34"/>
      <c r="AD157" s="34"/>
      <c r="AE157" s="34"/>
      <c r="AF157" s="34"/>
      <c r="AG157" s="34"/>
      <c r="AH157" s="9"/>
      <c r="AI157" s="2"/>
    </row>
    <row r="158" spans="1:35" ht="12.75">
      <c r="A158" s="2"/>
      <c r="B158" s="10"/>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2"/>
      <c r="AI158" s="2"/>
    </row>
    <row r="159" spans="1:35" ht="12.75">
      <c r="A159" s="14">
        <f>A144+1</f>
        <v>11</v>
      </c>
      <c r="B159" s="39"/>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40"/>
      <c r="AI159" s="2"/>
    </row>
    <row r="160" spans="1:35" ht="12.75">
      <c r="A160" s="2"/>
      <c r="B160" s="41"/>
      <c r="C160" s="14" t="s">
        <v>18</v>
      </c>
      <c r="D160" s="37"/>
      <c r="E160" s="37"/>
      <c r="F160" s="37"/>
      <c r="G160" s="37"/>
      <c r="H160" s="37"/>
      <c r="I160" s="110">
        <f>IF(AND(I162&lt;&gt;"",Y162&lt;&gt;"",AD162&lt;&gt;"",I164&lt;&gt;"",I165&lt;&gt;"",I166&lt;&gt;""),1+I145,"")</f>
        <v>11</v>
      </c>
      <c r="J160" s="111"/>
      <c r="K160" s="112"/>
      <c r="L160" s="37"/>
      <c r="M160" s="37" t="s">
        <v>45</v>
      </c>
      <c r="N160" s="37"/>
      <c r="O160" s="37"/>
      <c r="P160" s="37"/>
      <c r="Q160" s="37"/>
      <c r="R160" s="37"/>
      <c r="S160" s="37"/>
      <c r="T160" s="37"/>
      <c r="U160" s="37"/>
      <c r="V160" s="31">
        <v>4</v>
      </c>
      <c r="W160" s="37"/>
      <c r="X160" s="37" t="s">
        <v>46</v>
      </c>
      <c r="Y160" s="37"/>
      <c r="Z160" s="37"/>
      <c r="AA160" s="37"/>
      <c r="AB160" s="37"/>
      <c r="AC160" s="37"/>
      <c r="AD160" s="37"/>
      <c r="AE160" s="37"/>
      <c r="AF160" s="122" t="s">
        <v>314</v>
      </c>
      <c r="AG160" s="123"/>
      <c r="AH160" s="42"/>
      <c r="AI160" s="2"/>
    </row>
    <row r="161" spans="1:35" ht="12.75">
      <c r="A161" s="2"/>
      <c r="B161" s="8"/>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9"/>
      <c r="AI161" s="2"/>
    </row>
    <row r="162" spans="1:35" ht="12.75">
      <c r="A162" s="2"/>
      <c r="B162" s="8"/>
      <c r="C162" s="14" t="s">
        <v>6</v>
      </c>
      <c r="D162" s="2"/>
      <c r="E162" s="2"/>
      <c r="F162" s="2"/>
      <c r="G162" s="2"/>
      <c r="H162" s="2"/>
      <c r="I162" s="103" t="s">
        <v>315</v>
      </c>
      <c r="J162" s="104"/>
      <c r="K162" s="104"/>
      <c r="L162" s="104"/>
      <c r="M162" s="104"/>
      <c r="N162" s="104"/>
      <c r="O162" s="104"/>
      <c r="P162" s="104"/>
      <c r="Q162" s="104"/>
      <c r="R162" s="104"/>
      <c r="S162" s="105"/>
      <c r="T162" s="37"/>
      <c r="U162" s="14" t="s">
        <v>11</v>
      </c>
      <c r="V162" s="2"/>
      <c r="W162" s="2"/>
      <c r="X162" s="2"/>
      <c r="Y162" s="31">
        <v>7</v>
      </c>
      <c r="Z162" s="37"/>
      <c r="AA162" s="14" t="s">
        <v>10</v>
      </c>
      <c r="AB162" s="2"/>
      <c r="AC162" s="2"/>
      <c r="AD162" s="106" t="s">
        <v>323</v>
      </c>
      <c r="AE162" s="106"/>
      <c r="AF162" s="106"/>
      <c r="AG162" s="106"/>
      <c r="AH162" s="9"/>
      <c r="AI162" s="2"/>
    </row>
    <row r="163" spans="1:35" ht="12.75">
      <c r="A163" s="2"/>
      <c r="B163" s="8"/>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9"/>
      <c r="AI163" s="2"/>
    </row>
    <row r="164" spans="1:35" ht="12.75">
      <c r="A164" s="2"/>
      <c r="B164" s="8"/>
      <c r="C164" s="14" t="s">
        <v>7</v>
      </c>
      <c r="D164" s="2"/>
      <c r="E164" s="2"/>
      <c r="F164" s="2"/>
      <c r="G164" s="2"/>
      <c r="H164" s="2"/>
      <c r="I164" s="107" t="s">
        <v>349</v>
      </c>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9"/>
      <c r="AH164" s="9"/>
      <c r="AI164" s="2"/>
    </row>
    <row r="165" spans="1:35" ht="12.75">
      <c r="A165" s="2"/>
      <c r="B165" s="8"/>
      <c r="C165" s="14" t="s">
        <v>8</v>
      </c>
      <c r="D165" s="2"/>
      <c r="E165" s="2"/>
      <c r="F165" s="2"/>
      <c r="G165" s="2"/>
      <c r="H165" s="2"/>
      <c r="I165" s="107" t="s">
        <v>347</v>
      </c>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9"/>
      <c r="AH165" s="9"/>
      <c r="AI165" s="2"/>
    </row>
    <row r="166" spans="1:35" ht="12.75">
      <c r="A166" s="2"/>
      <c r="B166" s="8"/>
      <c r="C166" s="14" t="s">
        <v>9</v>
      </c>
      <c r="D166" s="2"/>
      <c r="E166" s="2"/>
      <c r="F166" s="2"/>
      <c r="G166" s="2"/>
      <c r="H166" s="2"/>
      <c r="I166" s="107" t="s">
        <v>326</v>
      </c>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9"/>
      <c r="AH166" s="9"/>
      <c r="AI166" s="2"/>
    </row>
    <row r="167" spans="1:35" ht="12.75">
      <c r="A167" s="2"/>
      <c r="B167" s="8"/>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9"/>
      <c r="AI167" s="2"/>
    </row>
    <row r="168" spans="1:35" ht="12.75" customHeight="1">
      <c r="A168" s="2"/>
      <c r="B168" s="102" t="s">
        <v>16</v>
      </c>
      <c r="C168" s="30"/>
      <c r="D168" s="30" t="str">
        <f>"01"</f>
        <v>01</v>
      </c>
      <c r="E168" s="30" t="str">
        <f>"02"</f>
        <v>02</v>
      </c>
      <c r="F168" s="30" t="str">
        <f>"03"</f>
        <v>03</v>
      </c>
      <c r="G168" s="30" t="str">
        <f>"04"</f>
        <v>04</v>
      </c>
      <c r="H168" s="30" t="str">
        <f>"05"</f>
        <v>05</v>
      </c>
      <c r="I168" s="30" t="str">
        <f>"06"</f>
        <v>06</v>
      </c>
      <c r="J168" s="30" t="str">
        <f>"07"</f>
        <v>07</v>
      </c>
      <c r="K168" s="30" t="str">
        <f>"08"</f>
        <v>08</v>
      </c>
      <c r="L168" s="30" t="str">
        <f>"09"</f>
        <v>09</v>
      </c>
      <c r="M168" s="30" t="str">
        <f>"10"</f>
        <v>10</v>
      </c>
      <c r="N168" s="30" t="str">
        <f>"11"</f>
        <v>11</v>
      </c>
      <c r="O168" s="30" t="str">
        <f>"12"</f>
        <v>12</v>
      </c>
      <c r="P168" s="30" t="str">
        <f>"13"</f>
        <v>13</v>
      </c>
      <c r="Q168" s="30" t="str">
        <f>"14"</f>
        <v>14</v>
      </c>
      <c r="R168" s="30" t="str">
        <f>"15"</f>
        <v>15</v>
      </c>
      <c r="S168" s="30" t="str">
        <f>"16"</f>
        <v>16</v>
      </c>
      <c r="T168" s="30" t="str">
        <f>"17"</f>
        <v>17</v>
      </c>
      <c r="U168" s="30" t="str">
        <f>"18"</f>
        <v>18</v>
      </c>
      <c r="V168" s="30" t="str">
        <f>"19"</f>
        <v>19</v>
      </c>
      <c r="W168" s="30" t="str">
        <f>"20"</f>
        <v>20</v>
      </c>
      <c r="X168" s="30" t="str">
        <f>"21"</f>
        <v>21</v>
      </c>
      <c r="Y168" s="30" t="str">
        <f>"22"</f>
        <v>22</v>
      </c>
      <c r="Z168" s="30" t="str">
        <f>"23"</f>
        <v>23</v>
      </c>
      <c r="AA168" s="30" t="str">
        <f>"24"</f>
        <v>24</v>
      </c>
      <c r="AB168" s="30" t="str">
        <f>"25"</f>
        <v>25</v>
      </c>
      <c r="AC168" s="30" t="str">
        <f>"26"</f>
        <v>26</v>
      </c>
      <c r="AD168" s="30" t="str">
        <f>"27"</f>
        <v>27</v>
      </c>
      <c r="AE168" s="30" t="str">
        <f>"28"</f>
        <v>28</v>
      </c>
      <c r="AF168" s="30" t="str">
        <f>"29"</f>
        <v>29</v>
      </c>
      <c r="AG168" s="30" t="str">
        <f>"30"</f>
        <v>30</v>
      </c>
      <c r="AH168" s="9"/>
      <c r="AI168" s="2"/>
    </row>
    <row r="169" spans="1:35" ht="12.75">
      <c r="A169" s="2"/>
      <c r="B169" s="102"/>
      <c r="C169" s="30">
        <v>1</v>
      </c>
      <c r="D169" s="34"/>
      <c r="E169" s="34"/>
      <c r="F169" s="34"/>
      <c r="G169" s="34"/>
      <c r="H169" s="34"/>
      <c r="I169" s="34"/>
      <c r="J169" s="34" t="s">
        <v>313</v>
      </c>
      <c r="K169" s="34"/>
      <c r="L169" s="34"/>
      <c r="M169" s="34" t="s">
        <v>313</v>
      </c>
      <c r="N169" s="34"/>
      <c r="O169" s="34"/>
      <c r="P169" s="34"/>
      <c r="Q169" s="34"/>
      <c r="R169" s="34"/>
      <c r="S169" s="34"/>
      <c r="T169" s="34" t="s">
        <v>313</v>
      </c>
      <c r="U169" s="34"/>
      <c r="V169" s="34"/>
      <c r="W169" s="34" t="s">
        <v>313</v>
      </c>
      <c r="X169" s="34"/>
      <c r="Y169" s="34"/>
      <c r="Z169" s="34"/>
      <c r="AA169" s="34"/>
      <c r="AB169" s="34"/>
      <c r="AC169" s="34"/>
      <c r="AD169" s="34"/>
      <c r="AE169" s="34"/>
      <c r="AF169" s="34"/>
      <c r="AG169" s="34"/>
      <c r="AH169" s="9"/>
      <c r="AI169" s="2"/>
    </row>
    <row r="170" spans="1:35" ht="12.75">
      <c r="A170" s="2"/>
      <c r="B170" s="102"/>
      <c r="C170" s="30">
        <v>2</v>
      </c>
      <c r="D170" s="34"/>
      <c r="E170" s="34" t="s">
        <v>313</v>
      </c>
      <c r="F170" s="34" t="s">
        <v>313</v>
      </c>
      <c r="G170" s="34"/>
      <c r="H170" s="34" t="s">
        <v>313</v>
      </c>
      <c r="I170" s="34"/>
      <c r="J170" s="34"/>
      <c r="K170" s="34"/>
      <c r="L170" s="34" t="s">
        <v>313</v>
      </c>
      <c r="M170" s="34"/>
      <c r="N170" s="34"/>
      <c r="O170" s="34"/>
      <c r="P170" s="34"/>
      <c r="Q170" s="34"/>
      <c r="R170" s="34"/>
      <c r="S170" s="34" t="s">
        <v>313</v>
      </c>
      <c r="T170" s="34"/>
      <c r="U170" s="34" t="s">
        <v>313</v>
      </c>
      <c r="V170" s="34"/>
      <c r="W170" s="34"/>
      <c r="X170" s="34" t="s">
        <v>313</v>
      </c>
      <c r="Y170" s="34"/>
      <c r="Z170" s="34"/>
      <c r="AA170" s="34"/>
      <c r="AB170" s="34"/>
      <c r="AC170" s="34"/>
      <c r="AD170" s="34"/>
      <c r="AE170" s="34"/>
      <c r="AF170" s="34"/>
      <c r="AG170" s="34"/>
      <c r="AH170" s="9"/>
      <c r="AI170" s="2"/>
    </row>
    <row r="171" spans="1:35" ht="12.75">
      <c r="A171" s="2"/>
      <c r="B171" s="102"/>
      <c r="C171" s="30">
        <v>3</v>
      </c>
      <c r="D171" s="34" t="s">
        <v>313</v>
      </c>
      <c r="E171" s="34"/>
      <c r="F171" s="34"/>
      <c r="G171" s="34"/>
      <c r="H171" s="34"/>
      <c r="I171" s="34"/>
      <c r="J171" s="34"/>
      <c r="K171" s="34" t="s">
        <v>313</v>
      </c>
      <c r="L171" s="34"/>
      <c r="M171" s="34"/>
      <c r="N171" s="34"/>
      <c r="O171" s="34"/>
      <c r="P171" s="34" t="s">
        <v>313</v>
      </c>
      <c r="Q171" s="34" t="s">
        <v>313</v>
      </c>
      <c r="R171" s="34"/>
      <c r="S171" s="34"/>
      <c r="T171" s="34"/>
      <c r="U171" s="34"/>
      <c r="V171" s="34" t="s">
        <v>313</v>
      </c>
      <c r="W171" s="34"/>
      <c r="X171" s="34"/>
      <c r="Y171" s="34" t="s">
        <v>313</v>
      </c>
      <c r="Z171" s="34"/>
      <c r="AA171" s="34"/>
      <c r="AB171" s="34"/>
      <c r="AC171" s="34"/>
      <c r="AD171" s="34"/>
      <c r="AE171" s="34"/>
      <c r="AF171" s="34"/>
      <c r="AG171" s="34"/>
      <c r="AH171" s="9"/>
      <c r="AI171" s="2"/>
    </row>
    <row r="172" spans="1:35" ht="12.75">
      <c r="A172" s="2"/>
      <c r="B172" s="102"/>
      <c r="C172" s="30">
        <v>4</v>
      </c>
      <c r="D172" s="34"/>
      <c r="E172" s="34"/>
      <c r="F172" s="34"/>
      <c r="G172" s="34" t="s">
        <v>313</v>
      </c>
      <c r="H172" s="34"/>
      <c r="I172" s="34" t="s">
        <v>313</v>
      </c>
      <c r="J172" s="34"/>
      <c r="K172" s="34"/>
      <c r="L172" s="34"/>
      <c r="M172" s="34"/>
      <c r="N172" s="34" t="s">
        <v>313</v>
      </c>
      <c r="O172" s="34" t="s">
        <v>313</v>
      </c>
      <c r="P172" s="34"/>
      <c r="Q172" s="34"/>
      <c r="R172" s="34" t="s">
        <v>313</v>
      </c>
      <c r="S172" s="34"/>
      <c r="T172" s="34"/>
      <c r="U172" s="34"/>
      <c r="V172" s="34"/>
      <c r="W172" s="34"/>
      <c r="X172" s="34"/>
      <c r="Y172" s="34"/>
      <c r="Z172" s="34"/>
      <c r="AA172" s="34"/>
      <c r="AB172" s="34"/>
      <c r="AC172" s="34"/>
      <c r="AD172" s="34"/>
      <c r="AE172" s="34"/>
      <c r="AF172" s="34"/>
      <c r="AG172" s="34"/>
      <c r="AH172" s="9"/>
      <c r="AI172" s="2"/>
    </row>
    <row r="173" spans="1:35" ht="12.75">
      <c r="A173" s="2"/>
      <c r="B173" s="10"/>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2"/>
      <c r="AI173" s="2"/>
    </row>
    <row r="174" spans="1:35" ht="12.75">
      <c r="A174" s="14">
        <f>A159+1</f>
        <v>12</v>
      </c>
      <c r="B174" s="39"/>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40"/>
      <c r="AI174" s="2"/>
    </row>
    <row r="175" spans="1:35" ht="12.75">
      <c r="A175" s="2"/>
      <c r="B175" s="41"/>
      <c r="C175" s="14" t="s">
        <v>18</v>
      </c>
      <c r="D175" s="37"/>
      <c r="E175" s="37"/>
      <c r="F175" s="37"/>
      <c r="G175" s="37"/>
      <c r="H175" s="37"/>
      <c r="I175" s="110">
        <f>IF(AND(I177&lt;&gt;"",Y177&lt;&gt;"",AD177&lt;&gt;"",I179&lt;&gt;"",I180&lt;&gt;"",I181&lt;&gt;""),1+I160,"")</f>
        <v>12</v>
      </c>
      <c r="J175" s="111"/>
      <c r="K175" s="112"/>
      <c r="L175" s="37"/>
      <c r="M175" s="37" t="s">
        <v>45</v>
      </c>
      <c r="N175" s="37"/>
      <c r="O175" s="37"/>
      <c r="P175" s="37"/>
      <c r="Q175" s="37"/>
      <c r="R175" s="37"/>
      <c r="S175" s="37"/>
      <c r="T175" s="37"/>
      <c r="U175" s="37"/>
      <c r="V175" s="31">
        <v>4</v>
      </c>
      <c r="W175" s="37"/>
      <c r="X175" s="37" t="s">
        <v>46</v>
      </c>
      <c r="Y175" s="37"/>
      <c r="Z175" s="37"/>
      <c r="AA175" s="37"/>
      <c r="AB175" s="37"/>
      <c r="AC175" s="37"/>
      <c r="AD175" s="37"/>
      <c r="AE175" s="37"/>
      <c r="AF175" s="122" t="s">
        <v>314</v>
      </c>
      <c r="AG175" s="123"/>
      <c r="AH175" s="42"/>
      <c r="AI175" s="2"/>
    </row>
    <row r="176" spans="1:35" ht="12.75">
      <c r="A176" s="2"/>
      <c r="B176" s="8"/>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9"/>
      <c r="AI176" s="2"/>
    </row>
    <row r="177" spans="1:35" ht="12.75">
      <c r="A177" s="2"/>
      <c r="B177" s="8"/>
      <c r="C177" s="14" t="s">
        <v>6</v>
      </c>
      <c r="D177" s="2"/>
      <c r="E177" s="2"/>
      <c r="F177" s="2"/>
      <c r="G177" s="2"/>
      <c r="H177" s="2"/>
      <c r="I177" s="103" t="s">
        <v>315</v>
      </c>
      <c r="J177" s="104"/>
      <c r="K177" s="104"/>
      <c r="L177" s="104"/>
      <c r="M177" s="104"/>
      <c r="N177" s="104"/>
      <c r="O177" s="104"/>
      <c r="P177" s="104"/>
      <c r="Q177" s="104"/>
      <c r="R177" s="104"/>
      <c r="S177" s="105"/>
      <c r="T177" s="37"/>
      <c r="U177" s="14" t="s">
        <v>11</v>
      </c>
      <c r="V177" s="2"/>
      <c r="W177" s="2"/>
      <c r="X177" s="2"/>
      <c r="Y177" s="31">
        <v>7</v>
      </c>
      <c r="Z177" s="37"/>
      <c r="AA177" s="14" t="s">
        <v>10</v>
      </c>
      <c r="AB177" s="2"/>
      <c r="AC177" s="2"/>
      <c r="AD177" s="106" t="s">
        <v>323</v>
      </c>
      <c r="AE177" s="106"/>
      <c r="AF177" s="106"/>
      <c r="AG177" s="106"/>
      <c r="AH177" s="9"/>
      <c r="AI177" s="2"/>
    </row>
    <row r="178" spans="1:35" ht="12.75">
      <c r="A178" s="2"/>
      <c r="B178" s="8"/>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9"/>
      <c r="AI178" s="2"/>
    </row>
    <row r="179" spans="1:35" ht="12.75">
      <c r="A179" s="2"/>
      <c r="B179" s="8"/>
      <c r="C179" s="14" t="s">
        <v>7</v>
      </c>
      <c r="D179" s="2"/>
      <c r="E179" s="2"/>
      <c r="F179" s="2"/>
      <c r="G179" s="2"/>
      <c r="H179" s="2"/>
      <c r="I179" s="107" t="s">
        <v>350</v>
      </c>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9"/>
      <c r="AH179" s="9"/>
      <c r="AI179" s="2"/>
    </row>
    <row r="180" spans="1:35" ht="12.75">
      <c r="A180" s="2"/>
      <c r="B180" s="8"/>
      <c r="C180" s="14" t="s">
        <v>8</v>
      </c>
      <c r="D180" s="2"/>
      <c r="E180" s="2"/>
      <c r="F180" s="2"/>
      <c r="G180" s="2"/>
      <c r="H180" s="2"/>
      <c r="I180" s="107" t="s">
        <v>351</v>
      </c>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9"/>
      <c r="AH180" s="9"/>
      <c r="AI180" s="2"/>
    </row>
    <row r="181" spans="1:35" ht="12.75">
      <c r="A181" s="2"/>
      <c r="B181" s="8"/>
      <c r="C181" s="14" t="s">
        <v>9</v>
      </c>
      <c r="D181" s="2"/>
      <c r="E181" s="2"/>
      <c r="F181" s="2"/>
      <c r="G181" s="2"/>
      <c r="H181" s="2"/>
      <c r="I181" s="107" t="s">
        <v>352</v>
      </c>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9"/>
      <c r="AH181" s="9"/>
      <c r="AI181" s="2"/>
    </row>
    <row r="182" spans="1:35" ht="12.75">
      <c r="A182" s="2"/>
      <c r="B182" s="8"/>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9"/>
      <c r="AI182" s="2"/>
    </row>
    <row r="183" spans="1:35" ht="12.75" customHeight="1">
      <c r="A183" s="2"/>
      <c r="B183" s="102" t="s">
        <v>16</v>
      </c>
      <c r="C183" s="30"/>
      <c r="D183" s="30" t="str">
        <f>"01"</f>
        <v>01</v>
      </c>
      <c r="E183" s="30" t="str">
        <f>"02"</f>
        <v>02</v>
      </c>
      <c r="F183" s="30" t="str">
        <f>"03"</f>
        <v>03</v>
      </c>
      <c r="G183" s="30" t="str">
        <f>"04"</f>
        <v>04</v>
      </c>
      <c r="H183" s="30" t="str">
        <f>"05"</f>
        <v>05</v>
      </c>
      <c r="I183" s="30" t="str">
        <f>"06"</f>
        <v>06</v>
      </c>
      <c r="J183" s="30" t="str">
        <f>"07"</f>
        <v>07</v>
      </c>
      <c r="K183" s="30" t="str">
        <f>"08"</f>
        <v>08</v>
      </c>
      <c r="L183" s="30" t="str">
        <f>"09"</f>
        <v>09</v>
      </c>
      <c r="M183" s="30" t="str">
        <f>"10"</f>
        <v>10</v>
      </c>
      <c r="N183" s="30" t="str">
        <f>"11"</f>
        <v>11</v>
      </c>
      <c r="O183" s="30" t="str">
        <f>"12"</f>
        <v>12</v>
      </c>
      <c r="P183" s="30" t="str">
        <f>"13"</f>
        <v>13</v>
      </c>
      <c r="Q183" s="30" t="str">
        <f>"14"</f>
        <v>14</v>
      </c>
      <c r="R183" s="30" t="str">
        <f>"15"</f>
        <v>15</v>
      </c>
      <c r="S183" s="30" t="str">
        <f>"16"</f>
        <v>16</v>
      </c>
      <c r="T183" s="30" t="str">
        <f>"17"</f>
        <v>17</v>
      </c>
      <c r="U183" s="30" t="str">
        <f>"18"</f>
        <v>18</v>
      </c>
      <c r="V183" s="30" t="str">
        <f>"19"</f>
        <v>19</v>
      </c>
      <c r="W183" s="30" t="str">
        <f>"20"</f>
        <v>20</v>
      </c>
      <c r="X183" s="30" t="str">
        <f>"21"</f>
        <v>21</v>
      </c>
      <c r="Y183" s="30" t="str">
        <f>"22"</f>
        <v>22</v>
      </c>
      <c r="Z183" s="30" t="str">
        <f>"23"</f>
        <v>23</v>
      </c>
      <c r="AA183" s="30" t="str">
        <f>"24"</f>
        <v>24</v>
      </c>
      <c r="AB183" s="30" t="str">
        <f>"25"</f>
        <v>25</v>
      </c>
      <c r="AC183" s="30" t="str">
        <f>"26"</f>
        <v>26</v>
      </c>
      <c r="AD183" s="30" t="str">
        <f>"27"</f>
        <v>27</v>
      </c>
      <c r="AE183" s="30" t="str">
        <f>"28"</f>
        <v>28</v>
      </c>
      <c r="AF183" s="30" t="str">
        <f>"29"</f>
        <v>29</v>
      </c>
      <c r="AG183" s="30" t="str">
        <f>"30"</f>
        <v>30</v>
      </c>
      <c r="AH183" s="9"/>
      <c r="AI183" s="2"/>
    </row>
    <row r="184" spans="1:35" ht="12.75">
      <c r="A184" s="2"/>
      <c r="B184" s="102"/>
      <c r="C184" s="30">
        <v>1</v>
      </c>
      <c r="D184" s="34"/>
      <c r="E184" s="34"/>
      <c r="F184" s="34"/>
      <c r="G184" s="34"/>
      <c r="H184" s="34"/>
      <c r="I184" s="34"/>
      <c r="J184" s="34"/>
      <c r="K184" s="34"/>
      <c r="L184" s="34"/>
      <c r="M184" s="34" t="s">
        <v>313</v>
      </c>
      <c r="N184" s="34"/>
      <c r="O184" s="34"/>
      <c r="P184" s="34"/>
      <c r="Q184" s="34"/>
      <c r="R184" s="34"/>
      <c r="S184" s="34"/>
      <c r="T184" s="34" t="s">
        <v>313</v>
      </c>
      <c r="U184" s="34"/>
      <c r="V184" s="34"/>
      <c r="W184" s="34" t="s">
        <v>313</v>
      </c>
      <c r="X184" s="34"/>
      <c r="Y184" s="34"/>
      <c r="Z184" s="34"/>
      <c r="AA184" s="34"/>
      <c r="AB184" s="34"/>
      <c r="AC184" s="34"/>
      <c r="AD184" s="34"/>
      <c r="AE184" s="34"/>
      <c r="AF184" s="34"/>
      <c r="AG184" s="34"/>
      <c r="AH184" s="9"/>
      <c r="AI184" s="2"/>
    </row>
    <row r="185" spans="1:35" ht="12.75">
      <c r="A185" s="2"/>
      <c r="B185" s="102"/>
      <c r="C185" s="30">
        <v>2</v>
      </c>
      <c r="D185" s="34"/>
      <c r="E185" s="34" t="s">
        <v>313</v>
      </c>
      <c r="F185" s="34" t="s">
        <v>313</v>
      </c>
      <c r="G185" s="34"/>
      <c r="H185" s="34" t="s">
        <v>313</v>
      </c>
      <c r="I185" s="34"/>
      <c r="J185" s="34" t="s">
        <v>313</v>
      </c>
      <c r="K185" s="34" t="s">
        <v>313</v>
      </c>
      <c r="L185" s="34" t="s">
        <v>313</v>
      </c>
      <c r="M185" s="34"/>
      <c r="N185" s="34"/>
      <c r="O185" s="34"/>
      <c r="P185" s="34" t="s">
        <v>313</v>
      </c>
      <c r="Q185" s="34"/>
      <c r="R185" s="34"/>
      <c r="S185" s="34" t="s">
        <v>313</v>
      </c>
      <c r="T185" s="34"/>
      <c r="U185" s="34" t="s">
        <v>313</v>
      </c>
      <c r="V185" s="34"/>
      <c r="W185" s="34"/>
      <c r="X185" s="34" t="s">
        <v>313</v>
      </c>
      <c r="Y185" s="34"/>
      <c r="Z185" s="34"/>
      <c r="AA185" s="34"/>
      <c r="AB185" s="34"/>
      <c r="AC185" s="34"/>
      <c r="AD185" s="34"/>
      <c r="AE185" s="34"/>
      <c r="AF185" s="34"/>
      <c r="AG185" s="34"/>
      <c r="AH185" s="9"/>
      <c r="AI185" s="2"/>
    </row>
    <row r="186" spans="1:35" ht="12.75">
      <c r="A186" s="2"/>
      <c r="B186" s="102"/>
      <c r="C186" s="30">
        <v>3</v>
      </c>
      <c r="D186" s="34" t="s">
        <v>313</v>
      </c>
      <c r="E186" s="34"/>
      <c r="F186" s="34"/>
      <c r="G186" s="34"/>
      <c r="H186" s="34"/>
      <c r="I186" s="34"/>
      <c r="J186" s="34"/>
      <c r="K186" s="34"/>
      <c r="L186" s="34"/>
      <c r="M186" s="34"/>
      <c r="N186" s="34"/>
      <c r="O186" s="34"/>
      <c r="P186" s="34"/>
      <c r="Q186" s="34" t="s">
        <v>313</v>
      </c>
      <c r="R186" s="34"/>
      <c r="S186" s="34"/>
      <c r="T186" s="34"/>
      <c r="U186" s="34"/>
      <c r="V186" s="34" t="s">
        <v>313</v>
      </c>
      <c r="W186" s="34"/>
      <c r="X186" s="34"/>
      <c r="Y186" s="34" t="s">
        <v>313</v>
      </c>
      <c r="Z186" s="34"/>
      <c r="AA186" s="34"/>
      <c r="AB186" s="34"/>
      <c r="AC186" s="34"/>
      <c r="AD186" s="34"/>
      <c r="AE186" s="34"/>
      <c r="AF186" s="34"/>
      <c r="AG186" s="34"/>
      <c r="AH186" s="9"/>
      <c r="AI186" s="2"/>
    </row>
    <row r="187" spans="1:35" ht="12.75">
      <c r="A187" s="2"/>
      <c r="B187" s="102"/>
      <c r="C187" s="30">
        <v>4</v>
      </c>
      <c r="D187" s="34"/>
      <c r="E187" s="34"/>
      <c r="F187" s="34"/>
      <c r="G187" s="34" t="s">
        <v>313</v>
      </c>
      <c r="H187" s="34"/>
      <c r="I187" s="34" t="s">
        <v>313</v>
      </c>
      <c r="J187" s="34"/>
      <c r="K187" s="34"/>
      <c r="L187" s="34"/>
      <c r="M187" s="34"/>
      <c r="N187" s="34" t="s">
        <v>313</v>
      </c>
      <c r="O187" s="34" t="s">
        <v>313</v>
      </c>
      <c r="P187" s="34"/>
      <c r="Q187" s="34"/>
      <c r="R187" s="34" t="s">
        <v>313</v>
      </c>
      <c r="S187" s="34"/>
      <c r="T187" s="34"/>
      <c r="U187" s="34"/>
      <c r="V187" s="34"/>
      <c r="W187" s="34"/>
      <c r="X187" s="34"/>
      <c r="Y187" s="34"/>
      <c r="Z187" s="34"/>
      <c r="AA187" s="34"/>
      <c r="AB187" s="34"/>
      <c r="AC187" s="34"/>
      <c r="AD187" s="34"/>
      <c r="AE187" s="34"/>
      <c r="AF187" s="34"/>
      <c r="AG187" s="34"/>
      <c r="AH187" s="9"/>
      <c r="AI187" s="2"/>
    </row>
    <row r="188" spans="1:35" ht="12.75">
      <c r="A188" s="2"/>
      <c r="B188" s="10"/>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2"/>
      <c r="AI188" s="2"/>
    </row>
    <row r="189" spans="1:35" ht="12.75">
      <c r="A189" s="14">
        <f>A174+1</f>
        <v>13</v>
      </c>
      <c r="B189" s="39"/>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40"/>
      <c r="AI189" s="2"/>
    </row>
    <row r="190" spans="1:35" ht="12.75">
      <c r="A190" s="2"/>
      <c r="B190" s="41"/>
      <c r="C190" s="14" t="s">
        <v>18</v>
      </c>
      <c r="D190" s="37"/>
      <c r="E190" s="37"/>
      <c r="F190" s="37"/>
      <c r="G190" s="37"/>
      <c r="H190" s="37"/>
      <c r="I190" s="110">
        <f>IF(AND(I192&lt;&gt;"",Y192&lt;&gt;"",AD192&lt;&gt;"",I194&lt;&gt;"",I195&lt;&gt;"",I196&lt;&gt;""),1+I175,"")</f>
        <v>13</v>
      </c>
      <c r="J190" s="111"/>
      <c r="K190" s="112"/>
      <c r="L190" s="37"/>
      <c r="M190" s="37" t="s">
        <v>45</v>
      </c>
      <c r="N190" s="37"/>
      <c r="O190" s="37"/>
      <c r="P190" s="37"/>
      <c r="Q190" s="37"/>
      <c r="R190" s="37"/>
      <c r="S190" s="37"/>
      <c r="T190" s="37"/>
      <c r="U190" s="37"/>
      <c r="V190" s="31">
        <v>4</v>
      </c>
      <c r="W190" s="37"/>
      <c r="X190" s="37" t="s">
        <v>46</v>
      </c>
      <c r="Y190" s="37"/>
      <c r="Z190" s="37"/>
      <c r="AA190" s="37"/>
      <c r="AB190" s="37"/>
      <c r="AC190" s="37"/>
      <c r="AD190" s="37"/>
      <c r="AE190" s="37"/>
      <c r="AF190" s="122" t="s">
        <v>314</v>
      </c>
      <c r="AG190" s="123"/>
      <c r="AH190" s="42"/>
      <c r="AI190" s="2"/>
    </row>
    <row r="191" spans="1:35" ht="12.75">
      <c r="A191" s="2"/>
      <c r="B191" s="8"/>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9"/>
      <c r="AI191" s="2"/>
    </row>
    <row r="192" spans="1:35" ht="12.75">
      <c r="A192" s="2"/>
      <c r="B192" s="8"/>
      <c r="C192" s="14" t="s">
        <v>6</v>
      </c>
      <c r="D192" s="2"/>
      <c r="E192" s="2"/>
      <c r="F192" s="2"/>
      <c r="G192" s="2"/>
      <c r="H192" s="2"/>
      <c r="I192" s="103" t="s">
        <v>315</v>
      </c>
      <c r="J192" s="104"/>
      <c r="K192" s="104"/>
      <c r="L192" s="104"/>
      <c r="M192" s="104"/>
      <c r="N192" s="104"/>
      <c r="O192" s="104"/>
      <c r="P192" s="104"/>
      <c r="Q192" s="104"/>
      <c r="R192" s="104"/>
      <c r="S192" s="105"/>
      <c r="T192" s="37"/>
      <c r="U192" s="14" t="s">
        <v>11</v>
      </c>
      <c r="V192" s="2"/>
      <c r="W192" s="2"/>
      <c r="X192" s="2"/>
      <c r="Y192" s="31">
        <v>5</v>
      </c>
      <c r="Z192" s="37"/>
      <c r="AA192" s="14" t="s">
        <v>10</v>
      </c>
      <c r="AB192" s="2"/>
      <c r="AC192" s="2"/>
      <c r="AD192" s="106" t="s">
        <v>316</v>
      </c>
      <c r="AE192" s="106"/>
      <c r="AF192" s="106"/>
      <c r="AG192" s="106"/>
      <c r="AH192" s="9"/>
      <c r="AI192" s="2"/>
    </row>
    <row r="193" spans="1:35" ht="12.75">
      <c r="A193" s="2"/>
      <c r="B193" s="8"/>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9"/>
      <c r="AI193" s="2"/>
    </row>
    <row r="194" spans="1:35" ht="12.75">
      <c r="A194" s="2"/>
      <c r="B194" s="8"/>
      <c r="C194" s="14" t="s">
        <v>7</v>
      </c>
      <c r="D194" s="2"/>
      <c r="E194" s="2"/>
      <c r="F194" s="2"/>
      <c r="G194" s="2"/>
      <c r="H194" s="2"/>
      <c r="I194" s="107" t="s">
        <v>353</v>
      </c>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109"/>
      <c r="AH194" s="9"/>
      <c r="AI194" s="2"/>
    </row>
    <row r="195" spans="1:35" ht="12.75">
      <c r="A195" s="2"/>
      <c r="B195" s="8"/>
      <c r="C195" s="14" t="s">
        <v>8</v>
      </c>
      <c r="D195" s="2"/>
      <c r="E195" s="2"/>
      <c r="F195" s="2"/>
      <c r="G195" s="2"/>
      <c r="H195" s="2"/>
      <c r="I195" s="107" t="s">
        <v>354</v>
      </c>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109"/>
      <c r="AH195" s="9"/>
      <c r="AI195" s="2"/>
    </row>
    <row r="196" spans="1:35" ht="12.75">
      <c r="A196" s="2"/>
      <c r="B196" s="8"/>
      <c r="C196" s="14" t="s">
        <v>9</v>
      </c>
      <c r="D196" s="2"/>
      <c r="E196" s="2"/>
      <c r="F196" s="2"/>
      <c r="G196" s="2"/>
      <c r="H196" s="2"/>
      <c r="I196" s="107" t="s">
        <v>322</v>
      </c>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9"/>
      <c r="AH196" s="9"/>
      <c r="AI196" s="2"/>
    </row>
    <row r="197" spans="1:35" ht="12.75">
      <c r="A197" s="2"/>
      <c r="B197" s="8"/>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9"/>
      <c r="AI197" s="2"/>
    </row>
    <row r="198" spans="1:35" ht="12.75" customHeight="1">
      <c r="A198" s="2"/>
      <c r="B198" s="102" t="s">
        <v>16</v>
      </c>
      <c r="C198" s="30"/>
      <c r="D198" s="30" t="str">
        <f>"01"</f>
        <v>01</v>
      </c>
      <c r="E198" s="30" t="str">
        <f>"02"</f>
        <v>02</v>
      </c>
      <c r="F198" s="30" t="str">
        <f>"03"</f>
        <v>03</v>
      </c>
      <c r="G198" s="30" t="str">
        <f>"04"</f>
        <v>04</v>
      </c>
      <c r="H198" s="30" t="str">
        <f>"05"</f>
        <v>05</v>
      </c>
      <c r="I198" s="30" t="str">
        <f>"06"</f>
        <v>06</v>
      </c>
      <c r="J198" s="30" t="str">
        <f>"07"</f>
        <v>07</v>
      </c>
      <c r="K198" s="30" t="str">
        <f>"08"</f>
        <v>08</v>
      </c>
      <c r="L198" s="30" t="str">
        <f>"09"</f>
        <v>09</v>
      </c>
      <c r="M198" s="30" t="str">
        <f>"10"</f>
        <v>10</v>
      </c>
      <c r="N198" s="30" t="str">
        <f>"11"</f>
        <v>11</v>
      </c>
      <c r="O198" s="30" t="str">
        <f>"12"</f>
        <v>12</v>
      </c>
      <c r="P198" s="30" t="str">
        <f>"13"</f>
        <v>13</v>
      </c>
      <c r="Q198" s="30" t="str">
        <f>"14"</f>
        <v>14</v>
      </c>
      <c r="R198" s="30" t="str">
        <f>"15"</f>
        <v>15</v>
      </c>
      <c r="S198" s="30" t="str">
        <f>"16"</f>
        <v>16</v>
      </c>
      <c r="T198" s="30" t="str">
        <f>"17"</f>
        <v>17</v>
      </c>
      <c r="U198" s="30" t="str">
        <f>"18"</f>
        <v>18</v>
      </c>
      <c r="V198" s="30" t="str">
        <f>"19"</f>
        <v>19</v>
      </c>
      <c r="W198" s="30" t="str">
        <f>"20"</f>
        <v>20</v>
      </c>
      <c r="X198" s="30" t="str">
        <f>"21"</f>
        <v>21</v>
      </c>
      <c r="Y198" s="30" t="str">
        <f>"22"</f>
        <v>22</v>
      </c>
      <c r="Z198" s="30" t="str">
        <f>"23"</f>
        <v>23</v>
      </c>
      <c r="AA198" s="30" t="str">
        <f>"24"</f>
        <v>24</v>
      </c>
      <c r="AB198" s="30" t="str">
        <f>"25"</f>
        <v>25</v>
      </c>
      <c r="AC198" s="30" t="str">
        <f>"26"</f>
        <v>26</v>
      </c>
      <c r="AD198" s="30" t="str">
        <f>"27"</f>
        <v>27</v>
      </c>
      <c r="AE198" s="30" t="str">
        <f>"28"</f>
        <v>28</v>
      </c>
      <c r="AF198" s="30" t="str">
        <f>"29"</f>
        <v>29</v>
      </c>
      <c r="AG198" s="30" t="str">
        <f>"30"</f>
        <v>30</v>
      </c>
      <c r="AH198" s="9"/>
      <c r="AI198" s="2"/>
    </row>
    <row r="199" spans="1:35" ht="12.75">
      <c r="A199" s="2"/>
      <c r="B199" s="102"/>
      <c r="C199" s="30">
        <v>1</v>
      </c>
      <c r="D199" s="34"/>
      <c r="E199" s="34"/>
      <c r="F199" s="34"/>
      <c r="G199" s="34"/>
      <c r="H199" s="34"/>
      <c r="I199" s="34"/>
      <c r="J199" s="34" t="s">
        <v>313</v>
      </c>
      <c r="K199" s="34"/>
      <c r="L199" s="34"/>
      <c r="M199" s="34" t="s">
        <v>313</v>
      </c>
      <c r="N199" s="34"/>
      <c r="O199" s="34"/>
      <c r="P199" s="34"/>
      <c r="Q199" s="34"/>
      <c r="R199" s="34"/>
      <c r="S199" s="34"/>
      <c r="T199" s="34" t="s">
        <v>313</v>
      </c>
      <c r="U199" s="34" t="s">
        <v>313</v>
      </c>
      <c r="V199" s="34"/>
      <c r="W199" s="34" t="s">
        <v>313</v>
      </c>
      <c r="X199" s="34"/>
      <c r="Y199" s="34"/>
      <c r="Z199" s="34"/>
      <c r="AA199" s="34"/>
      <c r="AB199" s="34"/>
      <c r="AC199" s="34"/>
      <c r="AD199" s="34"/>
      <c r="AE199" s="34"/>
      <c r="AF199" s="34"/>
      <c r="AG199" s="34"/>
      <c r="AH199" s="9"/>
      <c r="AI199" s="2"/>
    </row>
    <row r="200" spans="1:35" ht="12.75">
      <c r="A200" s="2"/>
      <c r="B200" s="102"/>
      <c r="C200" s="30">
        <v>2</v>
      </c>
      <c r="D200" s="34"/>
      <c r="E200" s="34" t="s">
        <v>313</v>
      </c>
      <c r="F200" s="34"/>
      <c r="G200" s="34"/>
      <c r="H200" s="34" t="s">
        <v>313</v>
      </c>
      <c r="I200" s="34"/>
      <c r="J200" s="34"/>
      <c r="K200" s="34" t="s">
        <v>313</v>
      </c>
      <c r="L200" s="34" t="s">
        <v>313</v>
      </c>
      <c r="M200" s="34"/>
      <c r="N200" s="34"/>
      <c r="O200" s="34"/>
      <c r="P200" s="34"/>
      <c r="Q200" s="34" t="s">
        <v>313</v>
      </c>
      <c r="R200" s="34"/>
      <c r="S200" s="34"/>
      <c r="T200" s="34"/>
      <c r="U200" s="34"/>
      <c r="V200" s="34"/>
      <c r="W200" s="34"/>
      <c r="X200" s="34"/>
      <c r="Y200" s="34"/>
      <c r="Z200" s="34"/>
      <c r="AA200" s="34"/>
      <c r="AB200" s="34"/>
      <c r="AC200" s="34"/>
      <c r="AD200" s="34"/>
      <c r="AE200" s="34"/>
      <c r="AF200" s="34"/>
      <c r="AG200" s="34"/>
      <c r="AH200" s="9"/>
      <c r="AI200" s="2"/>
    </row>
    <row r="201" spans="1:35" ht="12.75">
      <c r="A201" s="2"/>
      <c r="B201" s="102"/>
      <c r="C201" s="30">
        <v>3</v>
      </c>
      <c r="D201" s="34" t="s">
        <v>313</v>
      </c>
      <c r="E201" s="34"/>
      <c r="F201" s="34" t="s">
        <v>313</v>
      </c>
      <c r="G201" s="34"/>
      <c r="H201" s="34"/>
      <c r="I201" s="34"/>
      <c r="J201" s="34"/>
      <c r="K201" s="34"/>
      <c r="L201" s="34"/>
      <c r="M201" s="34"/>
      <c r="N201" s="34" t="s">
        <v>313</v>
      </c>
      <c r="O201" s="34"/>
      <c r="P201" s="34" t="s">
        <v>313</v>
      </c>
      <c r="Q201" s="34"/>
      <c r="R201" s="34"/>
      <c r="S201" s="34" t="s">
        <v>313</v>
      </c>
      <c r="T201" s="34"/>
      <c r="U201" s="34"/>
      <c r="V201" s="34" t="s">
        <v>313</v>
      </c>
      <c r="W201" s="34"/>
      <c r="X201" s="34"/>
      <c r="Y201" s="34"/>
      <c r="Z201" s="34"/>
      <c r="AA201" s="34"/>
      <c r="AB201" s="34"/>
      <c r="AC201" s="34"/>
      <c r="AD201" s="34"/>
      <c r="AE201" s="34"/>
      <c r="AF201" s="34"/>
      <c r="AG201" s="34"/>
      <c r="AH201" s="9"/>
      <c r="AI201" s="2"/>
    </row>
    <row r="202" spans="1:35" ht="12.75">
      <c r="A202" s="2"/>
      <c r="B202" s="102"/>
      <c r="C202" s="30">
        <v>4</v>
      </c>
      <c r="D202" s="34"/>
      <c r="E202" s="34"/>
      <c r="F202" s="34"/>
      <c r="G202" s="34" t="s">
        <v>313</v>
      </c>
      <c r="H202" s="34"/>
      <c r="I202" s="34" t="s">
        <v>313</v>
      </c>
      <c r="J202" s="34"/>
      <c r="K202" s="34"/>
      <c r="L202" s="34"/>
      <c r="M202" s="34"/>
      <c r="N202" s="34"/>
      <c r="O202" s="34" t="s">
        <v>313</v>
      </c>
      <c r="P202" s="34"/>
      <c r="Q202" s="34"/>
      <c r="R202" s="34" t="s">
        <v>313</v>
      </c>
      <c r="S202" s="34"/>
      <c r="T202" s="34"/>
      <c r="U202" s="34"/>
      <c r="V202" s="34"/>
      <c r="W202" s="34"/>
      <c r="X202" s="34" t="s">
        <v>313</v>
      </c>
      <c r="Y202" s="34" t="s">
        <v>313</v>
      </c>
      <c r="Z202" s="34"/>
      <c r="AA202" s="34"/>
      <c r="AB202" s="34"/>
      <c r="AC202" s="34"/>
      <c r="AD202" s="34"/>
      <c r="AE202" s="34"/>
      <c r="AF202" s="34"/>
      <c r="AG202" s="34"/>
      <c r="AH202" s="9"/>
      <c r="AI202" s="2"/>
    </row>
    <row r="203" spans="1:35" ht="12.75">
      <c r="A203" s="2"/>
      <c r="B203" s="10"/>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2"/>
      <c r="AI203" s="2"/>
    </row>
    <row r="204" spans="1:35" ht="12.75">
      <c r="A204" s="14">
        <f>A189+1</f>
        <v>14</v>
      </c>
      <c r="B204" s="39"/>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40"/>
      <c r="AI204" s="2"/>
    </row>
    <row r="205" spans="1:35" ht="12.75">
      <c r="A205" s="2"/>
      <c r="B205" s="41"/>
      <c r="C205" s="14" t="s">
        <v>18</v>
      </c>
      <c r="D205" s="37"/>
      <c r="E205" s="37"/>
      <c r="F205" s="37"/>
      <c r="G205" s="37"/>
      <c r="H205" s="37"/>
      <c r="I205" s="110">
        <f>IF(AND(I207&lt;&gt;"",Y207&lt;&gt;"",AD207&lt;&gt;"",I209&lt;&gt;"",I210&lt;&gt;"",I211&lt;&gt;""),1+I190,"")</f>
        <v>14</v>
      </c>
      <c r="J205" s="111"/>
      <c r="K205" s="112"/>
      <c r="L205" s="37"/>
      <c r="M205" s="37" t="s">
        <v>45</v>
      </c>
      <c r="N205" s="37"/>
      <c r="O205" s="37"/>
      <c r="P205" s="37"/>
      <c r="Q205" s="37"/>
      <c r="R205" s="37"/>
      <c r="S205" s="37"/>
      <c r="T205" s="37"/>
      <c r="U205" s="37"/>
      <c r="V205" s="31">
        <v>5</v>
      </c>
      <c r="W205" s="37"/>
      <c r="X205" s="37" t="s">
        <v>46</v>
      </c>
      <c r="Y205" s="37"/>
      <c r="Z205" s="37"/>
      <c r="AA205" s="37"/>
      <c r="AB205" s="37"/>
      <c r="AC205" s="37"/>
      <c r="AD205" s="37"/>
      <c r="AE205" s="37"/>
      <c r="AF205" s="122" t="s">
        <v>314</v>
      </c>
      <c r="AG205" s="123"/>
      <c r="AH205" s="42"/>
      <c r="AI205" s="2"/>
    </row>
    <row r="206" spans="1:35" ht="12.75">
      <c r="A206" s="2"/>
      <c r="B206" s="8"/>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9"/>
      <c r="AI206" s="2"/>
    </row>
    <row r="207" spans="1:35" ht="12.75">
      <c r="A207" s="2"/>
      <c r="B207" s="8"/>
      <c r="C207" s="14" t="s">
        <v>6</v>
      </c>
      <c r="D207" s="2"/>
      <c r="E207" s="2"/>
      <c r="F207" s="2"/>
      <c r="G207" s="2"/>
      <c r="H207" s="2"/>
      <c r="I207" s="103" t="s">
        <v>315</v>
      </c>
      <c r="J207" s="104"/>
      <c r="K207" s="104"/>
      <c r="L207" s="104"/>
      <c r="M207" s="104"/>
      <c r="N207" s="104"/>
      <c r="O207" s="104"/>
      <c r="P207" s="104"/>
      <c r="Q207" s="104"/>
      <c r="R207" s="104"/>
      <c r="S207" s="105"/>
      <c r="T207" s="37"/>
      <c r="U207" s="14" t="s">
        <v>11</v>
      </c>
      <c r="V207" s="2"/>
      <c r="W207" s="2"/>
      <c r="X207" s="2"/>
      <c r="Y207" s="31">
        <v>5</v>
      </c>
      <c r="Z207" s="37"/>
      <c r="AA207" s="14" t="s">
        <v>10</v>
      </c>
      <c r="AB207" s="2"/>
      <c r="AC207" s="2"/>
      <c r="AD207" s="106" t="s">
        <v>323</v>
      </c>
      <c r="AE207" s="106"/>
      <c r="AF207" s="106"/>
      <c r="AG207" s="106"/>
      <c r="AH207" s="9"/>
      <c r="AI207" s="2"/>
    </row>
    <row r="208" spans="1:35" ht="12.75">
      <c r="A208" s="2"/>
      <c r="B208" s="8"/>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9"/>
      <c r="AI208" s="2"/>
    </row>
    <row r="209" spans="1:35" ht="12.75">
      <c r="A209" s="2"/>
      <c r="B209" s="8"/>
      <c r="C209" s="14" t="s">
        <v>7</v>
      </c>
      <c r="D209" s="2"/>
      <c r="E209" s="2"/>
      <c r="F209" s="2"/>
      <c r="G209" s="2"/>
      <c r="H209" s="2"/>
      <c r="I209" s="107" t="s">
        <v>355</v>
      </c>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9"/>
      <c r="AH209" s="9"/>
      <c r="AI209" s="2"/>
    </row>
    <row r="210" spans="1:35" ht="12.75">
      <c r="A210" s="2"/>
      <c r="B210" s="8"/>
      <c r="C210" s="14" t="s">
        <v>8</v>
      </c>
      <c r="D210" s="2"/>
      <c r="E210" s="2"/>
      <c r="F210" s="2"/>
      <c r="G210" s="2"/>
      <c r="H210" s="2"/>
      <c r="I210" s="107" t="s">
        <v>356</v>
      </c>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109"/>
      <c r="AH210" s="9"/>
      <c r="AI210" s="2"/>
    </row>
    <row r="211" spans="1:35" ht="12.75">
      <c r="A211" s="2"/>
      <c r="B211" s="8"/>
      <c r="C211" s="14" t="s">
        <v>9</v>
      </c>
      <c r="D211" s="2"/>
      <c r="E211" s="2"/>
      <c r="F211" s="2"/>
      <c r="G211" s="2"/>
      <c r="H211" s="2"/>
      <c r="I211" s="107" t="s">
        <v>357</v>
      </c>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c r="AG211" s="109"/>
      <c r="AH211" s="9"/>
      <c r="AI211" s="2"/>
    </row>
    <row r="212" spans="1:35" ht="12.75">
      <c r="A212" s="2"/>
      <c r="B212" s="8"/>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9"/>
      <c r="AI212" s="2"/>
    </row>
    <row r="213" spans="1:35" ht="12.75" customHeight="1">
      <c r="A213" s="2"/>
      <c r="B213" s="102" t="s">
        <v>16</v>
      </c>
      <c r="C213" s="30"/>
      <c r="D213" s="30" t="str">
        <f>"01"</f>
        <v>01</v>
      </c>
      <c r="E213" s="30" t="str">
        <f>"02"</f>
        <v>02</v>
      </c>
      <c r="F213" s="30" t="str">
        <f>"03"</f>
        <v>03</v>
      </c>
      <c r="G213" s="30" t="str">
        <f>"04"</f>
        <v>04</v>
      </c>
      <c r="H213" s="30" t="str">
        <f>"05"</f>
        <v>05</v>
      </c>
      <c r="I213" s="30" t="str">
        <f>"06"</f>
        <v>06</v>
      </c>
      <c r="J213" s="30" t="str">
        <f>"07"</f>
        <v>07</v>
      </c>
      <c r="K213" s="30" t="str">
        <f>"08"</f>
        <v>08</v>
      </c>
      <c r="L213" s="30" t="str">
        <f>"09"</f>
        <v>09</v>
      </c>
      <c r="M213" s="30" t="str">
        <f>"10"</f>
        <v>10</v>
      </c>
      <c r="N213" s="30" t="str">
        <f>"11"</f>
        <v>11</v>
      </c>
      <c r="O213" s="30" t="str">
        <f>"12"</f>
        <v>12</v>
      </c>
      <c r="P213" s="30" t="str">
        <f>"13"</f>
        <v>13</v>
      </c>
      <c r="Q213" s="30" t="str">
        <f>"14"</f>
        <v>14</v>
      </c>
      <c r="R213" s="30" t="str">
        <f>"15"</f>
        <v>15</v>
      </c>
      <c r="S213" s="30" t="str">
        <f>"16"</f>
        <v>16</v>
      </c>
      <c r="T213" s="30" t="str">
        <f>"17"</f>
        <v>17</v>
      </c>
      <c r="U213" s="30" t="str">
        <f>"18"</f>
        <v>18</v>
      </c>
      <c r="V213" s="30" t="str">
        <f>"19"</f>
        <v>19</v>
      </c>
      <c r="W213" s="30" t="str">
        <f>"20"</f>
        <v>20</v>
      </c>
      <c r="X213" s="30" t="str">
        <f>"21"</f>
        <v>21</v>
      </c>
      <c r="Y213" s="30" t="str">
        <f>"22"</f>
        <v>22</v>
      </c>
      <c r="Z213" s="30" t="str">
        <f>"23"</f>
        <v>23</v>
      </c>
      <c r="AA213" s="30" t="str">
        <f>"24"</f>
        <v>24</v>
      </c>
      <c r="AB213" s="30" t="str">
        <f>"25"</f>
        <v>25</v>
      </c>
      <c r="AC213" s="30" t="str">
        <f>"26"</f>
        <v>26</v>
      </c>
      <c r="AD213" s="30" t="str">
        <f>"27"</f>
        <v>27</v>
      </c>
      <c r="AE213" s="30" t="str">
        <f>"28"</f>
        <v>28</v>
      </c>
      <c r="AF213" s="30" t="str">
        <f>"29"</f>
        <v>29</v>
      </c>
      <c r="AG213" s="30" t="str">
        <f>"30"</f>
        <v>30</v>
      </c>
      <c r="AH213" s="9"/>
      <c r="AI213" s="2"/>
    </row>
    <row r="214" spans="1:35" ht="12.75">
      <c r="A214" s="2"/>
      <c r="B214" s="102"/>
      <c r="C214" s="30">
        <v>1</v>
      </c>
      <c r="D214" s="34"/>
      <c r="E214" s="34"/>
      <c r="F214" s="34"/>
      <c r="G214" s="34"/>
      <c r="H214" s="34"/>
      <c r="I214" s="34"/>
      <c r="J214" s="34"/>
      <c r="K214" s="34"/>
      <c r="L214" s="34"/>
      <c r="M214" s="34" t="s">
        <v>313</v>
      </c>
      <c r="N214" s="34"/>
      <c r="O214" s="34"/>
      <c r="P214" s="34"/>
      <c r="Q214" s="34" t="s">
        <v>313</v>
      </c>
      <c r="R214" s="34"/>
      <c r="S214" s="34"/>
      <c r="T214" s="34" t="s">
        <v>313</v>
      </c>
      <c r="U214" s="34"/>
      <c r="V214" s="34"/>
      <c r="W214" s="34" t="s">
        <v>313</v>
      </c>
      <c r="X214" s="34"/>
      <c r="Y214" s="34"/>
      <c r="Z214" s="34"/>
      <c r="AA214" s="34"/>
      <c r="AB214" s="34"/>
      <c r="AC214" s="34"/>
      <c r="AD214" s="34"/>
      <c r="AE214" s="34"/>
      <c r="AF214" s="34"/>
      <c r="AG214" s="34"/>
      <c r="AH214" s="9"/>
      <c r="AI214" s="2"/>
    </row>
    <row r="215" spans="1:35" ht="12.75">
      <c r="A215" s="2"/>
      <c r="B215" s="102"/>
      <c r="C215" s="30">
        <v>2</v>
      </c>
      <c r="D215" s="34"/>
      <c r="E215" s="34" t="s">
        <v>313</v>
      </c>
      <c r="F215" s="34"/>
      <c r="G215" s="34" t="s">
        <v>313</v>
      </c>
      <c r="H215" s="34" t="s">
        <v>313</v>
      </c>
      <c r="I215" s="34"/>
      <c r="J215" s="34"/>
      <c r="K215" s="34" t="s">
        <v>313</v>
      </c>
      <c r="L215" s="34" t="s">
        <v>313</v>
      </c>
      <c r="M215" s="34"/>
      <c r="N215" s="34"/>
      <c r="O215" s="34"/>
      <c r="P215" s="34"/>
      <c r="Q215" s="34"/>
      <c r="R215" s="34"/>
      <c r="S215" s="34"/>
      <c r="T215" s="34"/>
      <c r="U215" s="34" t="s">
        <v>313</v>
      </c>
      <c r="V215" s="34"/>
      <c r="W215" s="34"/>
      <c r="X215" s="34" t="s">
        <v>313</v>
      </c>
      <c r="Y215" s="34"/>
      <c r="Z215" s="34"/>
      <c r="AA215" s="34"/>
      <c r="AB215" s="34"/>
      <c r="AC215" s="34"/>
      <c r="AD215" s="34"/>
      <c r="AE215" s="34"/>
      <c r="AF215" s="34"/>
      <c r="AG215" s="34"/>
      <c r="AH215" s="9"/>
      <c r="AI215" s="2"/>
    </row>
    <row r="216" spans="1:35" ht="12.75">
      <c r="A216" s="2"/>
      <c r="B216" s="102"/>
      <c r="C216" s="30">
        <v>3</v>
      </c>
      <c r="D216" s="34" t="s">
        <v>313</v>
      </c>
      <c r="E216" s="34"/>
      <c r="F216" s="34" t="s">
        <v>313</v>
      </c>
      <c r="G216" s="34"/>
      <c r="H216" s="34"/>
      <c r="I216" s="34"/>
      <c r="J216" s="34"/>
      <c r="K216" s="34"/>
      <c r="L216" s="34"/>
      <c r="M216" s="34"/>
      <c r="N216" s="34" t="s">
        <v>313</v>
      </c>
      <c r="O216" s="34"/>
      <c r="P216" s="34" t="s">
        <v>313</v>
      </c>
      <c r="Q216" s="34"/>
      <c r="R216" s="34"/>
      <c r="S216" s="34" t="s">
        <v>313</v>
      </c>
      <c r="T216" s="34"/>
      <c r="U216" s="34"/>
      <c r="V216" s="34"/>
      <c r="W216" s="34"/>
      <c r="X216" s="34"/>
      <c r="Y216" s="34"/>
      <c r="Z216" s="34"/>
      <c r="AA216" s="34"/>
      <c r="AB216" s="34"/>
      <c r="AC216" s="34"/>
      <c r="AD216" s="34"/>
      <c r="AE216" s="34"/>
      <c r="AF216" s="34"/>
      <c r="AG216" s="34"/>
      <c r="AH216" s="9"/>
      <c r="AI216" s="2"/>
    </row>
    <row r="217" spans="1:35" ht="12.75">
      <c r="A217" s="2"/>
      <c r="B217" s="102"/>
      <c r="C217" s="30">
        <v>4</v>
      </c>
      <c r="D217" s="34"/>
      <c r="E217" s="34"/>
      <c r="F217" s="34"/>
      <c r="G217" s="34"/>
      <c r="H217" s="34"/>
      <c r="I217" s="34" t="s">
        <v>313</v>
      </c>
      <c r="J217" s="34" t="s">
        <v>313</v>
      </c>
      <c r="K217" s="34"/>
      <c r="L217" s="34"/>
      <c r="M217" s="34"/>
      <c r="N217" s="34"/>
      <c r="O217" s="34" t="s">
        <v>313</v>
      </c>
      <c r="P217" s="34"/>
      <c r="Q217" s="34"/>
      <c r="R217" s="34" t="s">
        <v>313</v>
      </c>
      <c r="S217" s="34"/>
      <c r="T217" s="34"/>
      <c r="U217" s="34"/>
      <c r="V217" s="34" t="s">
        <v>313</v>
      </c>
      <c r="W217" s="34"/>
      <c r="X217" s="34"/>
      <c r="Y217" s="34" t="s">
        <v>313</v>
      </c>
      <c r="Z217" s="34"/>
      <c r="AA217" s="34"/>
      <c r="AB217" s="34"/>
      <c r="AC217" s="34"/>
      <c r="AD217" s="34"/>
      <c r="AE217" s="34"/>
      <c r="AF217" s="34"/>
      <c r="AG217" s="34"/>
      <c r="AH217" s="9"/>
      <c r="AI217" s="2"/>
    </row>
    <row r="218" spans="1:35" ht="12.75">
      <c r="A218" s="2"/>
      <c r="B218" s="10"/>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2"/>
      <c r="AI218" s="2"/>
    </row>
    <row r="219" spans="1:35" ht="12.75">
      <c r="A219" s="14">
        <f>A204+1</f>
        <v>15</v>
      </c>
      <c r="B219" s="39"/>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40"/>
      <c r="AI219" s="2"/>
    </row>
    <row r="220" spans="1:35" ht="12.75">
      <c r="A220" s="2"/>
      <c r="B220" s="41"/>
      <c r="C220" s="14" t="s">
        <v>18</v>
      </c>
      <c r="D220" s="37"/>
      <c r="E220" s="37"/>
      <c r="F220" s="37"/>
      <c r="G220" s="37"/>
      <c r="H220" s="37"/>
      <c r="I220" s="110">
        <f>IF(AND(I222&lt;&gt;"",Y222&lt;&gt;"",AD222&lt;&gt;"",I224&lt;&gt;"",I225&lt;&gt;"",I226&lt;&gt;""),1+I205,"")</f>
        <v>15</v>
      </c>
      <c r="J220" s="111"/>
      <c r="K220" s="112"/>
      <c r="L220" s="37"/>
      <c r="M220" s="37" t="s">
        <v>45</v>
      </c>
      <c r="N220" s="37"/>
      <c r="O220" s="37"/>
      <c r="P220" s="37"/>
      <c r="Q220" s="37"/>
      <c r="R220" s="37"/>
      <c r="S220" s="37"/>
      <c r="T220" s="37"/>
      <c r="U220" s="37"/>
      <c r="V220" s="31">
        <v>5</v>
      </c>
      <c r="W220" s="37"/>
      <c r="X220" s="37" t="s">
        <v>46</v>
      </c>
      <c r="Y220" s="37"/>
      <c r="Z220" s="37"/>
      <c r="AA220" s="37"/>
      <c r="AB220" s="37"/>
      <c r="AC220" s="37"/>
      <c r="AD220" s="37"/>
      <c r="AE220" s="37"/>
      <c r="AF220" s="122" t="s">
        <v>314</v>
      </c>
      <c r="AG220" s="123"/>
      <c r="AH220" s="42"/>
      <c r="AI220" s="2"/>
    </row>
    <row r="221" spans="1:35" ht="12.75">
      <c r="A221" s="2"/>
      <c r="B221" s="8"/>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9"/>
      <c r="AI221" s="2"/>
    </row>
    <row r="222" spans="1:35" ht="12.75">
      <c r="A222" s="2"/>
      <c r="B222" s="8"/>
      <c r="C222" s="14" t="s">
        <v>6</v>
      </c>
      <c r="D222" s="2"/>
      <c r="E222" s="2"/>
      <c r="F222" s="2"/>
      <c r="G222" s="2"/>
      <c r="H222" s="2"/>
      <c r="I222" s="103" t="s">
        <v>315</v>
      </c>
      <c r="J222" s="104"/>
      <c r="K222" s="104"/>
      <c r="L222" s="104"/>
      <c r="M222" s="104"/>
      <c r="N222" s="104"/>
      <c r="O222" s="104"/>
      <c r="P222" s="104"/>
      <c r="Q222" s="104"/>
      <c r="R222" s="104"/>
      <c r="S222" s="105"/>
      <c r="T222" s="37"/>
      <c r="U222" s="14" t="s">
        <v>11</v>
      </c>
      <c r="V222" s="2"/>
      <c r="W222" s="2"/>
      <c r="X222" s="2"/>
      <c r="Y222" s="31">
        <v>5</v>
      </c>
      <c r="Z222" s="37"/>
      <c r="AA222" s="14" t="s">
        <v>10</v>
      </c>
      <c r="AB222" s="2"/>
      <c r="AC222" s="2"/>
      <c r="AD222" s="106" t="s">
        <v>316</v>
      </c>
      <c r="AE222" s="106"/>
      <c r="AF222" s="106"/>
      <c r="AG222" s="106"/>
      <c r="AH222" s="9"/>
      <c r="AI222" s="2"/>
    </row>
    <row r="223" spans="1:35" ht="12.75">
      <c r="A223" s="2"/>
      <c r="B223" s="8"/>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9"/>
      <c r="AI223" s="2"/>
    </row>
    <row r="224" spans="1:35" ht="12.75">
      <c r="A224" s="2"/>
      <c r="B224" s="8"/>
      <c r="C224" s="14" t="s">
        <v>7</v>
      </c>
      <c r="D224" s="2"/>
      <c r="E224" s="2"/>
      <c r="F224" s="2"/>
      <c r="G224" s="2"/>
      <c r="H224" s="2"/>
      <c r="I224" s="107" t="s">
        <v>358</v>
      </c>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109"/>
      <c r="AH224" s="9"/>
      <c r="AI224" s="2"/>
    </row>
    <row r="225" spans="1:35" ht="12.75">
      <c r="A225" s="2"/>
      <c r="B225" s="8"/>
      <c r="C225" s="14" t="s">
        <v>8</v>
      </c>
      <c r="D225" s="2"/>
      <c r="E225" s="2"/>
      <c r="F225" s="2"/>
      <c r="G225" s="2"/>
      <c r="H225" s="2"/>
      <c r="I225" s="107" t="s">
        <v>359</v>
      </c>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9"/>
      <c r="AH225" s="9"/>
      <c r="AI225" s="2"/>
    </row>
    <row r="226" spans="1:35" ht="12.75">
      <c r="A226" s="2"/>
      <c r="B226" s="8"/>
      <c r="C226" s="14" t="s">
        <v>9</v>
      </c>
      <c r="D226" s="2"/>
      <c r="E226" s="2"/>
      <c r="F226" s="2"/>
      <c r="G226" s="2"/>
      <c r="H226" s="2"/>
      <c r="I226" s="107" t="s">
        <v>322</v>
      </c>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9"/>
      <c r="AH226" s="9"/>
      <c r="AI226" s="2"/>
    </row>
    <row r="227" spans="1:35" ht="12.75">
      <c r="A227" s="2"/>
      <c r="B227" s="8"/>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9"/>
      <c r="AI227" s="2"/>
    </row>
    <row r="228" spans="1:35" ht="12.75" customHeight="1">
      <c r="A228" s="2"/>
      <c r="B228" s="102" t="s">
        <v>16</v>
      </c>
      <c r="C228" s="30"/>
      <c r="D228" s="30" t="str">
        <f>"01"</f>
        <v>01</v>
      </c>
      <c r="E228" s="30" t="str">
        <f>"02"</f>
        <v>02</v>
      </c>
      <c r="F228" s="30" t="str">
        <f>"03"</f>
        <v>03</v>
      </c>
      <c r="G228" s="30" t="str">
        <f>"04"</f>
        <v>04</v>
      </c>
      <c r="H228" s="30" t="str">
        <f>"05"</f>
        <v>05</v>
      </c>
      <c r="I228" s="30" t="str">
        <f>"06"</f>
        <v>06</v>
      </c>
      <c r="J228" s="30" t="str">
        <f>"07"</f>
        <v>07</v>
      </c>
      <c r="K228" s="30" t="str">
        <f>"08"</f>
        <v>08</v>
      </c>
      <c r="L228" s="30" t="str">
        <f>"09"</f>
        <v>09</v>
      </c>
      <c r="M228" s="30" t="str">
        <f>"10"</f>
        <v>10</v>
      </c>
      <c r="N228" s="30" t="str">
        <f>"11"</f>
        <v>11</v>
      </c>
      <c r="O228" s="30" t="str">
        <f>"12"</f>
        <v>12</v>
      </c>
      <c r="P228" s="30" t="str">
        <f>"13"</f>
        <v>13</v>
      </c>
      <c r="Q228" s="30" t="str">
        <f>"14"</f>
        <v>14</v>
      </c>
      <c r="R228" s="30" t="str">
        <f>"15"</f>
        <v>15</v>
      </c>
      <c r="S228" s="30" t="str">
        <f>"16"</f>
        <v>16</v>
      </c>
      <c r="T228" s="30" t="str">
        <f>"17"</f>
        <v>17</v>
      </c>
      <c r="U228" s="30" t="str">
        <f>"18"</f>
        <v>18</v>
      </c>
      <c r="V228" s="30" t="str">
        <f>"19"</f>
        <v>19</v>
      </c>
      <c r="W228" s="30" t="str">
        <f>"20"</f>
        <v>20</v>
      </c>
      <c r="X228" s="30" t="str">
        <f>"21"</f>
        <v>21</v>
      </c>
      <c r="Y228" s="30" t="str">
        <f>"22"</f>
        <v>22</v>
      </c>
      <c r="Z228" s="30" t="str">
        <f>"23"</f>
        <v>23</v>
      </c>
      <c r="AA228" s="30" t="str">
        <f>"24"</f>
        <v>24</v>
      </c>
      <c r="AB228" s="30" t="str">
        <f>"25"</f>
        <v>25</v>
      </c>
      <c r="AC228" s="30" t="str">
        <f>"26"</f>
        <v>26</v>
      </c>
      <c r="AD228" s="30" t="str">
        <f>"27"</f>
        <v>27</v>
      </c>
      <c r="AE228" s="30" t="str">
        <f>"28"</f>
        <v>28</v>
      </c>
      <c r="AF228" s="30" t="str">
        <f>"29"</f>
        <v>29</v>
      </c>
      <c r="AG228" s="30" t="str">
        <f>"30"</f>
        <v>30</v>
      </c>
      <c r="AH228" s="9"/>
      <c r="AI228" s="2"/>
    </row>
    <row r="229" spans="1:35" ht="12.75">
      <c r="A229" s="2"/>
      <c r="B229" s="102"/>
      <c r="C229" s="30">
        <v>1</v>
      </c>
      <c r="D229" s="34"/>
      <c r="E229" s="34" t="s">
        <v>313</v>
      </c>
      <c r="F229" s="34" t="s">
        <v>313</v>
      </c>
      <c r="G229" s="34"/>
      <c r="H229" s="34"/>
      <c r="I229" s="34"/>
      <c r="J229" s="34" t="s">
        <v>313</v>
      </c>
      <c r="K229" s="34"/>
      <c r="L229" s="34"/>
      <c r="M229" s="34" t="s">
        <v>313</v>
      </c>
      <c r="N229" s="34"/>
      <c r="O229" s="34"/>
      <c r="P229" s="34"/>
      <c r="Q229" s="34"/>
      <c r="R229" s="34"/>
      <c r="S229" s="34"/>
      <c r="T229" s="34" t="s">
        <v>313</v>
      </c>
      <c r="U229" s="34" t="s">
        <v>313</v>
      </c>
      <c r="V229" s="34"/>
      <c r="W229" s="34"/>
      <c r="X229" s="34" t="s">
        <v>313</v>
      </c>
      <c r="Y229" s="34"/>
      <c r="Z229" s="34"/>
      <c r="AA229" s="34"/>
      <c r="AB229" s="34"/>
      <c r="AC229" s="34"/>
      <c r="AD229" s="34"/>
      <c r="AE229" s="34"/>
      <c r="AF229" s="34"/>
      <c r="AG229" s="34"/>
      <c r="AH229" s="9"/>
      <c r="AI229" s="2"/>
    </row>
    <row r="230" spans="1:35" ht="12.75">
      <c r="A230" s="2"/>
      <c r="B230" s="102"/>
      <c r="C230" s="30">
        <v>2</v>
      </c>
      <c r="D230" s="34"/>
      <c r="E230" s="34"/>
      <c r="F230" s="34"/>
      <c r="G230" s="34" t="s">
        <v>313</v>
      </c>
      <c r="H230" s="34" t="s">
        <v>313</v>
      </c>
      <c r="I230" s="34"/>
      <c r="J230" s="34"/>
      <c r="K230" s="34"/>
      <c r="L230" s="34" t="s">
        <v>313</v>
      </c>
      <c r="M230" s="34"/>
      <c r="N230" s="34"/>
      <c r="O230" s="34"/>
      <c r="P230" s="34"/>
      <c r="Q230" s="34" t="s">
        <v>313</v>
      </c>
      <c r="R230" s="34"/>
      <c r="S230" s="34"/>
      <c r="T230" s="34"/>
      <c r="U230" s="34"/>
      <c r="V230" s="34" t="s">
        <v>313</v>
      </c>
      <c r="W230" s="34"/>
      <c r="X230" s="34"/>
      <c r="Y230" s="34" t="s">
        <v>313</v>
      </c>
      <c r="Z230" s="34"/>
      <c r="AA230" s="34"/>
      <c r="AB230" s="34"/>
      <c r="AC230" s="34"/>
      <c r="AD230" s="34"/>
      <c r="AE230" s="34"/>
      <c r="AF230" s="34"/>
      <c r="AG230" s="34"/>
      <c r="AH230" s="9"/>
      <c r="AI230" s="2"/>
    </row>
    <row r="231" spans="1:35" ht="12.75">
      <c r="A231" s="2"/>
      <c r="B231" s="102"/>
      <c r="C231" s="30">
        <v>3</v>
      </c>
      <c r="D231" s="34" t="s">
        <v>313</v>
      </c>
      <c r="E231" s="34"/>
      <c r="F231" s="34"/>
      <c r="G231" s="34"/>
      <c r="H231" s="34"/>
      <c r="I231" s="34"/>
      <c r="J231" s="34"/>
      <c r="K231" s="34"/>
      <c r="L231" s="34"/>
      <c r="M231" s="34"/>
      <c r="N231" s="34" t="s">
        <v>313</v>
      </c>
      <c r="O231" s="34" t="s">
        <v>313</v>
      </c>
      <c r="P231" s="34" t="s">
        <v>313</v>
      </c>
      <c r="Q231" s="34"/>
      <c r="R231" s="34"/>
      <c r="S231" s="34" t="s">
        <v>313</v>
      </c>
      <c r="T231" s="34"/>
      <c r="U231" s="34"/>
      <c r="V231" s="34"/>
      <c r="W231" s="34" t="s">
        <v>313</v>
      </c>
      <c r="X231" s="34"/>
      <c r="Y231" s="34"/>
      <c r="Z231" s="34"/>
      <c r="AA231" s="34"/>
      <c r="AB231" s="34"/>
      <c r="AC231" s="34"/>
      <c r="AD231" s="34"/>
      <c r="AE231" s="34"/>
      <c r="AF231" s="34"/>
      <c r="AG231" s="34"/>
      <c r="AH231" s="9"/>
      <c r="AI231" s="2"/>
    </row>
    <row r="232" spans="1:35" ht="12.75">
      <c r="A232" s="2"/>
      <c r="B232" s="102"/>
      <c r="C232" s="30">
        <v>4</v>
      </c>
      <c r="D232" s="34"/>
      <c r="E232" s="34"/>
      <c r="F232" s="34"/>
      <c r="G232" s="34"/>
      <c r="H232" s="34"/>
      <c r="I232" s="34" t="s">
        <v>313</v>
      </c>
      <c r="J232" s="34"/>
      <c r="K232" s="34" t="s">
        <v>313</v>
      </c>
      <c r="L232" s="34"/>
      <c r="M232" s="34"/>
      <c r="N232" s="34"/>
      <c r="O232" s="34"/>
      <c r="P232" s="34"/>
      <c r="Q232" s="34"/>
      <c r="R232" s="34" t="s">
        <v>313</v>
      </c>
      <c r="S232" s="34"/>
      <c r="T232" s="34"/>
      <c r="U232" s="34"/>
      <c r="V232" s="34"/>
      <c r="W232" s="34"/>
      <c r="X232" s="34"/>
      <c r="Y232" s="34"/>
      <c r="Z232" s="34"/>
      <c r="AA232" s="34"/>
      <c r="AB232" s="34"/>
      <c r="AC232" s="34"/>
      <c r="AD232" s="34"/>
      <c r="AE232" s="34"/>
      <c r="AF232" s="34"/>
      <c r="AG232" s="34"/>
      <c r="AH232" s="9"/>
      <c r="AI232" s="2"/>
    </row>
    <row r="233" spans="1:35" ht="12.75">
      <c r="A233" s="2"/>
      <c r="B233" s="10"/>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2"/>
      <c r="AI233" s="2"/>
    </row>
    <row r="234" spans="1:35" ht="12.75">
      <c r="A234" s="14">
        <f>A219+1</f>
        <v>16</v>
      </c>
      <c r="B234" s="39"/>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40"/>
      <c r="AI234" s="2"/>
    </row>
    <row r="235" spans="1:35" ht="12.75">
      <c r="A235" s="2"/>
      <c r="B235" s="41"/>
      <c r="C235" s="14" t="s">
        <v>18</v>
      </c>
      <c r="D235" s="37"/>
      <c r="E235" s="37"/>
      <c r="F235" s="37"/>
      <c r="G235" s="37"/>
      <c r="H235" s="37"/>
      <c r="I235" s="110">
        <f>IF(AND(I237&lt;&gt;"",Y237&lt;&gt;"",AD237&lt;&gt;"",I239&lt;&gt;"",I240&lt;&gt;"",I241&lt;&gt;""),1+I220,"")</f>
        <v>16</v>
      </c>
      <c r="J235" s="111"/>
      <c r="K235" s="112"/>
      <c r="L235" s="37"/>
      <c r="M235" s="37" t="s">
        <v>45</v>
      </c>
      <c r="N235" s="37"/>
      <c r="O235" s="37"/>
      <c r="P235" s="37"/>
      <c r="Q235" s="37"/>
      <c r="R235" s="37"/>
      <c r="S235" s="37"/>
      <c r="T235" s="37"/>
      <c r="U235" s="37"/>
      <c r="V235" s="31">
        <v>5</v>
      </c>
      <c r="W235" s="37"/>
      <c r="X235" s="37" t="s">
        <v>46</v>
      </c>
      <c r="Y235" s="37"/>
      <c r="Z235" s="37"/>
      <c r="AA235" s="37"/>
      <c r="AB235" s="37"/>
      <c r="AC235" s="37"/>
      <c r="AD235" s="37"/>
      <c r="AE235" s="37"/>
      <c r="AF235" s="122" t="s">
        <v>314</v>
      </c>
      <c r="AG235" s="123"/>
      <c r="AH235" s="42"/>
      <c r="AI235" s="2"/>
    </row>
    <row r="236" spans="1:35" ht="12.75">
      <c r="A236" s="2"/>
      <c r="B236" s="8"/>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9"/>
      <c r="AI236" s="2"/>
    </row>
    <row r="237" spans="1:35" ht="12.75">
      <c r="A237" s="2"/>
      <c r="B237" s="8"/>
      <c r="C237" s="14" t="s">
        <v>6</v>
      </c>
      <c r="D237" s="2"/>
      <c r="E237" s="2"/>
      <c r="F237" s="2"/>
      <c r="G237" s="2"/>
      <c r="H237" s="2"/>
      <c r="I237" s="103" t="s">
        <v>315</v>
      </c>
      <c r="J237" s="104"/>
      <c r="K237" s="104"/>
      <c r="L237" s="104"/>
      <c r="M237" s="104"/>
      <c r="N237" s="104"/>
      <c r="O237" s="104"/>
      <c r="P237" s="104"/>
      <c r="Q237" s="104"/>
      <c r="R237" s="104"/>
      <c r="S237" s="105"/>
      <c r="T237" s="37"/>
      <c r="U237" s="14" t="s">
        <v>11</v>
      </c>
      <c r="V237" s="2"/>
      <c r="W237" s="2"/>
      <c r="X237" s="2"/>
      <c r="Y237" s="31">
        <v>5</v>
      </c>
      <c r="Z237" s="37"/>
      <c r="AA237" s="14" t="s">
        <v>10</v>
      </c>
      <c r="AB237" s="2"/>
      <c r="AC237" s="2"/>
      <c r="AD237" s="106" t="s">
        <v>323</v>
      </c>
      <c r="AE237" s="106"/>
      <c r="AF237" s="106"/>
      <c r="AG237" s="106"/>
      <c r="AH237" s="9"/>
      <c r="AI237" s="2"/>
    </row>
    <row r="238" spans="1:35" ht="12.75">
      <c r="A238" s="2"/>
      <c r="B238" s="8"/>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9"/>
      <c r="AI238" s="2"/>
    </row>
    <row r="239" spans="1:35" ht="12.75">
      <c r="A239" s="2"/>
      <c r="B239" s="8"/>
      <c r="C239" s="14" t="s">
        <v>7</v>
      </c>
      <c r="D239" s="2"/>
      <c r="E239" s="2"/>
      <c r="F239" s="2"/>
      <c r="G239" s="2"/>
      <c r="H239" s="2"/>
      <c r="I239" s="107" t="s">
        <v>360</v>
      </c>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9"/>
      <c r="AH239" s="9"/>
      <c r="AI239" s="2"/>
    </row>
    <row r="240" spans="1:35" ht="12.75">
      <c r="A240" s="2"/>
      <c r="B240" s="8"/>
      <c r="C240" s="14" t="s">
        <v>8</v>
      </c>
      <c r="D240" s="2"/>
      <c r="E240" s="2"/>
      <c r="F240" s="2"/>
      <c r="G240" s="2"/>
      <c r="H240" s="2"/>
      <c r="I240" s="107" t="s">
        <v>361</v>
      </c>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9"/>
      <c r="AH240" s="9"/>
      <c r="AI240" s="2"/>
    </row>
    <row r="241" spans="1:35" ht="12.75">
      <c r="A241" s="2"/>
      <c r="B241" s="8"/>
      <c r="C241" s="14" t="s">
        <v>9</v>
      </c>
      <c r="D241" s="2"/>
      <c r="E241" s="2"/>
      <c r="F241" s="2"/>
      <c r="G241" s="2"/>
      <c r="H241" s="2"/>
      <c r="I241" s="107" t="s">
        <v>362</v>
      </c>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9"/>
      <c r="AH241" s="9"/>
      <c r="AI241" s="2"/>
    </row>
    <row r="242" spans="1:35" ht="12.75">
      <c r="A242" s="2"/>
      <c r="B242" s="8"/>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9"/>
      <c r="AI242" s="2"/>
    </row>
    <row r="243" spans="1:35" ht="12.75" customHeight="1">
      <c r="A243" s="2"/>
      <c r="B243" s="102" t="s">
        <v>16</v>
      </c>
      <c r="C243" s="30"/>
      <c r="D243" s="30" t="str">
        <f>"01"</f>
        <v>01</v>
      </c>
      <c r="E243" s="30" t="str">
        <f>"02"</f>
        <v>02</v>
      </c>
      <c r="F243" s="30" t="str">
        <f>"03"</f>
        <v>03</v>
      </c>
      <c r="G243" s="30" t="str">
        <f>"04"</f>
        <v>04</v>
      </c>
      <c r="H243" s="30" t="str">
        <f>"05"</f>
        <v>05</v>
      </c>
      <c r="I243" s="30" t="str">
        <f>"06"</f>
        <v>06</v>
      </c>
      <c r="J243" s="30" t="str">
        <f>"07"</f>
        <v>07</v>
      </c>
      <c r="K243" s="30" t="str">
        <f>"08"</f>
        <v>08</v>
      </c>
      <c r="L243" s="30" t="str">
        <f>"09"</f>
        <v>09</v>
      </c>
      <c r="M243" s="30" t="str">
        <f>"10"</f>
        <v>10</v>
      </c>
      <c r="N243" s="30" t="str">
        <f>"11"</f>
        <v>11</v>
      </c>
      <c r="O243" s="30" t="str">
        <f>"12"</f>
        <v>12</v>
      </c>
      <c r="P243" s="30" t="str">
        <f>"13"</f>
        <v>13</v>
      </c>
      <c r="Q243" s="30" t="str">
        <f>"14"</f>
        <v>14</v>
      </c>
      <c r="R243" s="30" t="str">
        <f>"15"</f>
        <v>15</v>
      </c>
      <c r="S243" s="30" t="str">
        <f>"16"</f>
        <v>16</v>
      </c>
      <c r="T243" s="30" t="str">
        <f>"17"</f>
        <v>17</v>
      </c>
      <c r="U243" s="30" t="str">
        <f>"18"</f>
        <v>18</v>
      </c>
      <c r="V243" s="30" t="str">
        <f>"19"</f>
        <v>19</v>
      </c>
      <c r="W243" s="30" t="str">
        <f>"20"</f>
        <v>20</v>
      </c>
      <c r="X243" s="30" t="str">
        <f>"21"</f>
        <v>21</v>
      </c>
      <c r="Y243" s="30" t="str">
        <f>"22"</f>
        <v>22</v>
      </c>
      <c r="Z243" s="30" t="str">
        <f>"23"</f>
        <v>23</v>
      </c>
      <c r="AA243" s="30" t="str">
        <f>"24"</f>
        <v>24</v>
      </c>
      <c r="AB243" s="30" t="str">
        <f>"25"</f>
        <v>25</v>
      </c>
      <c r="AC243" s="30" t="str">
        <f>"26"</f>
        <v>26</v>
      </c>
      <c r="AD243" s="30" t="str">
        <f>"27"</f>
        <v>27</v>
      </c>
      <c r="AE243" s="30" t="str">
        <f>"28"</f>
        <v>28</v>
      </c>
      <c r="AF243" s="30" t="str">
        <f>"29"</f>
        <v>29</v>
      </c>
      <c r="AG243" s="30" t="str">
        <f>"30"</f>
        <v>30</v>
      </c>
      <c r="AH243" s="9"/>
      <c r="AI243" s="2"/>
    </row>
    <row r="244" spans="1:35" ht="12.75">
      <c r="A244" s="2"/>
      <c r="B244" s="102"/>
      <c r="C244" s="30">
        <v>1</v>
      </c>
      <c r="D244" s="34"/>
      <c r="E244" s="34"/>
      <c r="F244" s="34"/>
      <c r="G244" s="34"/>
      <c r="H244" s="34"/>
      <c r="I244" s="34"/>
      <c r="J244" s="34" t="s">
        <v>313</v>
      </c>
      <c r="K244" s="34"/>
      <c r="L244" s="34"/>
      <c r="M244" s="34"/>
      <c r="N244" s="34"/>
      <c r="O244" s="34"/>
      <c r="P244" s="34"/>
      <c r="Q244" s="34"/>
      <c r="R244" s="34"/>
      <c r="S244" s="34" t="s">
        <v>313</v>
      </c>
      <c r="T244" s="34" t="s">
        <v>313</v>
      </c>
      <c r="U244" s="34" t="s">
        <v>313</v>
      </c>
      <c r="V244" s="34"/>
      <c r="W244" s="34" t="s">
        <v>313</v>
      </c>
      <c r="X244" s="34"/>
      <c r="Y244" s="34" t="s">
        <v>313</v>
      </c>
      <c r="Z244" s="34"/>
      <c r="AA244" s="34"/>
      <c r="AB244" s="34"/>
      <c r="AC244" s="34"/>
      <c r="AD244" s="34"/>
      <c r="AE244" s="34"/>
      <c r="AF244" s="34"/>
      <c r="AG244" s="34"/>
      <c r="AH244" s="9"/>
      <c r="AI244" s="2"/>
    </row>
    <row r="245" spans="1:35" ht="12.75">
      <c r="A245" s="2"/>
      <c r="B245" s="102"/>
      <c r="C245" s="30">
        <v>2</v>
      </c>
      <c r="D245" s="34"/>
      <c r="E245" s="34" t="s">
        <v>313</v>
      </c>
      <c r="F245" s="34"/>
      <c r="G245" s="34"/>
      <c r="H245" s="34"/>
      <c r="I245" s="34"/>
      <c r="J245" s="34"/>
      <c r="K245" s="34" t="s">
        <v>313</v>
      </c>
      <c r="L245" s="34"/>
      <c r="M245" s="34" t="s">
        <v>313</v>
      </c>
      <c r="N245" s="34"/>
      <c r="O245" s="34"/>
      <c r="P245" s="34" t="s">
        <v>313</v>
      </c>
      <c r="Q245" s="34" t="s">
        <v>313</v>
      </c>
      <c r="R245" s="34"/>
      <c r="S245" s="34"/>
      <c r="T245" s="34"/>
      <c r="U245" s="34"/>
      <c r="V245" s="34"/>
      <c r="W245" s="34"/>
      <c r="X245" s="34"/>
      <c r="Y245" s="34"/>
      <c r="Z245" s="34"/>
      <c r="AA245" s="34"/>
      <c r="AB245" s="34"/>
      <c r="AC245" s="34"/>
      <c r="AD245" s="34"/>
      <c r="AE245" s="34"/>
      <c r="AF245" s="34"/>
      <c r="AG245" s="34"/>
      <c r="AH245" s="9"/>
      <c r="AI245" s="2"/>
    </row>
    <row r="246" spans="1:35" ht="12.75">
      <c r="A246" s="2"/>
      <c r="B246" s="102"/>
      <c r="C246" s="30">
        <v>3</v>
      </c>
      <c r="D246" s="34"/>
      <c r="E246" s="34"/>
      <c r="F246" s="34" t="s">
        <v>313</v>
      </c>
      <c r="G246" s="34"/>
      <c r="H246" s="34" t="s">
        <v>313</v>
      </c>
      <c r="I246" s="34"/>
      <c r="J246" s="34"/>
      <c r="K246" s="34"/>
      <c r="L246" s="34" t="s">
        <v>313</v>
      </c>
      <c r="M246" s="34"/>
      <c r="N246" s="34"/>
      <c r="O246" s="34" t="s">
        <v>313</v>
      </c>
      <c r="P246" s="34"/>
      <c r="Q246" s="34"/>
      <c r="R246" s="34"/>
      <c r="S246" s="34"/>
      <c r="T246" s="34"/>
      <c r="U246" s="34"/>
      <c r="V246" s="34"/>
      <c r="W246" s="34"/>
      <c r="X246" s="34" t="s">
        <v>313</v>
      </c>
      <c r="Y246" s="34"/>
      <c r="Z246" s="34"/>
      <c r="AA246" s="34"/>
      <c r="AB246" s="34"/>
      <c r="AC246" s="34"/>
      <c r="AD246" s="34"/>
      <c r="AE246" s="34"/>
      <c r="AF246" s="34"/>
      <c r="AG246" s="34"/>
      <c r="AH246" s="9"/>
      <c r="AI246" s="2"/>
    </row>
    <row r="247" spans="1:35" ht="12.75">
      <c r="A247" s="2"/>
      <c r="B247" s="102"/>
      <c r="C247" s="30">
        <v>4</v>
      </c>
      <c r="D247" s="34" t="s">
        <v>313</v>
      </c>
      <c r="E247" s="34"/>
      <c r="F247" s="34"/>
      <c r="G247" s="34" t="s">
        <v>313</v>
      </c>
      <c r="H247" s="34"/>
      <c r="I247" s="34" t="s">
        <v>313</v>
      </c>
      <c r="J247" s="34"/>
      <c r="K247" s="34"/>
      <c r="L247" s="34"/>
      <c r="M247" s="34"/>
      <c r="N247" s="34" t="s">
        <v>313</v>
      </c>
      <c r="O247" s="34"/>
      <c r="P247" s="34"/>
      <c r="Q247" s="34"/>
      <c r="R247" s="34" t="s">
        <v>313</v>
      </c>
      <c r="S247" s="34"/>
      <c r="T247" s="34"/>
      <c r="U247" s="34"/>
      <c r="V247" s="34" t="s">
        <v>313</v>
      </c>
      <c r="W247" s="34"/>
      <c r="X247" s="34"/>
      <c r="Y247" s="34"/>
      <c r="Z247" s="34"/>
      <c r="AA247" s="34"/>
      <c r="AB247" s="34"/>
      <c r="AC247" s="34"/>
      <c r="AD247" s="34"/>
      <c r="AE247" s="34"/>
      <c r="AF247" s="34"/>
      <c r="AG247" s="34"/>
      <c r="AH247" s="9"/>
      <c r="AI247" s="2"/>
    </row>
    <row r="248" spans="1:35" ht="12.75">
      <c r="A248" s="2"/>
      <c r="B248" s="10"/>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2"/>
      <c r="AI248" s="2"/>
    </row>
    <row r="249" spans="1:35" ht="12.75">
      <c r="A249" s="14">
        <f>A234+1</f>
        <v>17</v>
      </c>
      <c r="B249" s="39"/>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40"/>
      <c r="AI249" s="2"/>
    </row>
    <row r="250" spans="1:35" ht="12.75">
      <c r="A250" s="2"/>
      <c r="B250" s="41"/>
      <c r="C250" s="14" t="s">
        <v>18</v>
      </c>
      <c r="D250" s="37"/>
      <c r="E250" s="37"/>
      <c r="F250" s="37"/>
      <c r="G250" s="37"/>
      <c r="H250" s="37"/>
      <c r="I250" s="110">
        <f>IF(AND(I252&lt;&gt;"",Y252&lt;&gt;"",AD252&lt;&gt;"",I254&lt;&gt;"",I255&lt;&gt;"",I256&lt;&gt;""),1+I235,"")</f>
        <v>17</v>
      </c>
      <c r="J250" s="111"/>
      <c r="K250" s="112"/>
      <c r="L250" s="37"/>
      <c r="M250" s="37" t="s">
        <v>45</v>
      </c>
      <c r="N250" s="37"/>
      <c r="O250" s="37"/>
      <c r="P250" s="37"/>
      <c r="Q250" s="37"/>
      <c r="R250" s="37"/>
      <c r="S250" s="37"/>
      <c r="T250" s="37"/>
      <c r="U250" s="37"/>
      <c r="V250" s="31">
        <v>4</v>
      </c>
      <c r="W250" s="37"/>
      <c r="X250" s="37" t="s">
        <v>46</v>
      </c>
      <c r="Y250" s="37"/>
      <c r="Z250" s="37"/>
      <c r="AA250" s="37"/>
      <c r="AB250" s="37"/>
      <c r="AC250" s="37"/>
      <c r="AD250" s="37"/>
      <c r="AE250" s="37"/>
      <c r="AF250" s="122" t="s">
        <v>314</v>
      </c>
      <c r="AG250" s="123"/>
      <c r="AH250" s="42"/>
      <c r="AI250" s="2"/>
    </row>
    <row r="251" spans="1:35" ht="12.75">
      <c r="A251" s="2"/>
      <c r="B251" s="8"/>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9"/>
      <c r="AI251" s="2"/>
    </row>
    <row r="252" spans="1:35" ht="12.75">
      <c r="A252" s="2"/>
      <c r="B252" s="8"/>
      <c r="C252" s="14" t="s">
        <v>6</v>
      </c>
      <c r="D252" s="2"/>
      <c r="E252" s="2"/>
      <c r="F252" s="2"/>
      <c r="G252" s="2"/>
      <c r="H252" s="2"/>
      <c r="I252" s="103" t="s">
        <v>315</v>
      </c>
      <c r="J252" s="104"/>
      <c r="K252" s="104"/>
      <c r="L252" s="104"/>
      <c r="M252" s="104"/>
      <c r="N252" s="104"/>
      <c r="O252" s="104"/>
      <c r="P252" s="104"/>
      <c r="Q252" s="104"/>
      <c r="R252" s="104"/>
      <c r="S252" s="105"/>
      <c r="T252" s="37"/>
      <c r="U252" s="14" t="s">
        <v>11</v>
      </c>
      <c r="V252" s="2"/>
      <c r="W252" s="2"/>
      <c r="X252" s="2"/>
      <c r="Y252" s="31">
        <v>7</v>
      </c>
      <c r="Z252" s="37"/>
      <c r="AA252" s="14" t="s">
        <v>10</v>
      </c>
      <c r="AB252" s="2"/>
      <c r="AC252" s="2"/>
      <c r="AD252" s="106" t="s">
        <v>316</v>
      </c>
      <c r="AE252" s="106"/>
      <c r="AF252" s="106"/>
      <c r="AG252" s="106"/>
      <c r="AH252" s="9"/>
      <c r="AI252" s="2"/>
    </row>
    <row r="253" spans="1:35" ht="12.75">
      <c r="A253" s="2"/>
      <c r="B253" s="8"/>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9"/>
      <c r="AI253" s="2"/>
    </row>
    <row r="254" spans="1:35" ht="12.75">
      <c r="A254" s="2"/>
      <c r="B254" s="8"/>
      <c r="C254" s="14" t="s">
        <v>7</v>
      </c>
      <c r="D254" s="2"/>
      <c r="E254" s="2"/>
      <c r="F254" s="2"/>
      <c r="G254" s="2"/>
      <c r="H254" s="2"/>
      <c r="I254" s="107" t="s">
        <v>363</v>
      </c>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9"/>
      <c r="AH254" s="9"/>
      <c r="AI254" s="2"/>
    </row>
    <row r="255" spans="1:35" ht="12.75">
      <c r="A255" s="2"/>
      <c r="B255" s="8"/>
      <c r="C255" s="14" t="s">
        <v>8</v>
      </c>
      <c r="D255" s="2"/>
      <c r="E255" s="2"/>
      <c r="F255" s="2"/>
      <c r="G255" s="2"/>
      <c r="H255" s="2"/>
      <c r="I255" s="107" t="s">
        <v>359</v>
      </c>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9"/>
      <c r="AH255" s="9"/>
      <c r="AI255" s="2"/>
    </row>
    <row r="256" spans="1:35" ht="12.75">
      <c r="A256" s="2"/>
      <c r="B256" s="8"/>
      <c r="C256" s="14" t="s">
        <v>9</v>
      </c>
      <c r="D256" s="2"/>
      <c r="E256" s="2"/>
      <c r="F256" s="2"/>
      <c r="G256" s="2"/>
      <c r="H256" s="2"/>
      <c r="I256" s="107" t="s">
        <v>364</v>
      </c>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9"/>
      <c r="AH256" s="9"/>
      <c r="AI256" s="2"/>
    </row>
    <row r="257" spans="1:35" ht="12.75">
      <c r="A257" s="2"/>
      <c r="B257" s="8"/>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9"/>
      <c r="AI257" s="2"/>
    </row>
    <row r="258" spans="1:35" ht="12.75" customHeight="1">
      <c r="A258" s="2"/>
      <c r="B258" s="102" t="s">
        <v>16</v>
      </c>
      <c r="C258" s="30"/>
      <c r="D258" s="30" t="str">
        <f>"01"</f>
        <v>01</v>
      </c>
      <c r="E258" s="30" t="str">
        <f>"02"</f>
        <v>02</v>
      </c>
      <c r="F258" s="30" t="str">
        <f>"03"</f>
        <v>03</v>
      </c>
      <c r="G258" s="30" t="str">
        <f>"04"</f>
        <v>04</v>
      </c>
      <c r="H258" s="30" t="str">
        <f>"05"</f>
        <v>05</v>
      </c>
      <c r="I258" s="30" t="str">
        <f>"06"</f>
        <v>06</v>
      </c>
      <c r="J258" s="30" t="str">
        <f>"07"</f>
        <v>07</v>
      </c>
      <c r="K258" s="30" t="str">
        <f>"08"</f>
        <v>08</v>
      </c>
      <c r="L258" s="30" t="str">
        <f>"09"</f>
        <v>09</v>
      </c>
      <c r="M258" s="30" t="str">
        <f>"10"</f>
        <v>10</v>
      </c>
      <c r="N258" s="30" t="str">
        <f>"11"</f>
        <v>11</v>
      </c>
      <c r="O258" s="30" t="str">
        <f>"12"</f>
        <v>12</v>
      </c>
      <c r="P258" s="30" t="str">
        <f>"13"</f>
        <v>13</v>
      </c>
      <c r="Q258" s="30" t="str">
        <f>"14"</f>
        <v>14</v>
      </c>
      <c r="R258" s="30" t="str">
        <f>"15"</f>
        <v>15</v>
      </c>
      <c r="S258" s="30" t="str">
        <f>"16"</f>
        <v>16</v>
      </c>
      <c r="T258" s="30" t="str">
        <f>"17"</f>
        <v>17</v>
      </c>
      <c r="U258" s="30" t="str">
        <f>"18"</f>
        <v>18</v>
      </c>
      <c r="V258" s="30" t="str">
        <f>"19"</f>
        <v>19</v>
      </c>
      <c r="W258" s="30" t="str">
        <f>"20"</f>
        <v>20</v>
      </c>
      <c r="X258" s="30" t="str">
        <f>"21"</f>
        <v>21</v>
      </c>
      <c r="Y258" s="30" t="str">
        <f>"22"</f>
        <v>22</v>
      </c>
      <c r="Z258" s="30" t="str">
        <f>"23"</f>
        <v>23</v>
      </c>
      <c r="AA258" s="30" t="str">
        <f>"24"</f>
        <v>24</v>
      </c>
      <c r="AB258" s="30" t="str">
        <f>"25"</f>
        <v>25</v>
      </c>
      <c r="AC258" s="30" t="str">
        <f>"26"</f>
        <v>26</v>
      </c>
      <c r="AD258" s="30" t="str">
        <f>"27"</f>
        <v>27</v>
      </c>
      <c r="AE258" s="30" t="str">
        <f>"28"</f>
        <v>28</v>
      </c>
      <c r="AF258" s="30" t="str">
        <f>"29"</f>
        <v>29</v>
      </c>
      <c r="AG258" s="30" t="str">
        <f>"30"</f>
        <v>30</v>
      </c>
      <c r="AH258" s="9"/>
      <c r="AI258" s="2"/>
    </row>
    <row r="259" spans="1:35" ht="12.75">
      <c r="A259" s="2"/>
      <c r="B259" s="102"/>
      <c r="C259" s="30">
        <v>1</v>
      </c>
      <c r="D259" s="34"/>
      <c r="E259" s="34"/>
      <c r="F259" s="34"/>
      <c r="G259" s="34"/>
      <c r="H259" s="34"/>
      <c r="I259" s="34"/>
      <c r="J259" s="34" t="s">
        <v>313</v>
      </c>
      <c r="K259" s="34"/>
      <c r="L259" s="34"/>
      <c r="M259" s="34" t="s">
        <v>313</v>
      </c>
      <c r="N259" s="34"/>
      <c r="O259" s="34"/>
      <c r="P259" s="34"/>
      <c r="Q259" s="34"/>
      <c r="R259" s="34"/>
      <c r="S259" s="34"/>
      <c r="T259" s="34" t="s">
        <v>313</v>
      </c>
      <c r="U259" s="34"/>
      <c r="V259" s="34"/>
      <c r="W259" s="34" t="s">
        <v>313</v>
      </c>
      <c r="X259" s="34" t="s">
        <v>313</v>
      </c>
      <c r="Y259" s="34" t="s">
        <v>313</v>
      </c>
      <c r="Z259" s="34"/>
      <c r="AA259" s="34"/>
      <c r="AB259" s="34"/>
      <c r="AC259" s="34"/>
      <c r="AD259" s="34"/>
      <c r="AE259" s="34"/>
      <c r="AF259" s="34"/>
      <c r="AG259" s="34"/>
      <c r="AH259" s="9"/>
      <c r="AI259" s="2"/>
    </row>
    <row r="260" spans="1:35" ht="12.75">
      <c r="A260" s="2"/>
      <c r="B260" s="102"/>
      <c r="C260" s="30">
        <v>2</v>
      </c>
      <c r="D260" s="34"/>
      <c r="E260" s="34" t="s">
        <v>313</v>
      </c>
      <c r="F260" s="34"/>
      <c r="G260" s="34"/>
      <c r="H260" s="34" t="s">
        <v>313</v>
      </c>
      <c r="I260" s="34"/>
      <c r="J260" s="34"/>
      <c r="K260" s="34"/>
      <c r="L260" s="34" t="s">
        <v>313</v>
      </c>
      <c r="M260" s="34"/>
      <c r="N260" s="34"/>
      <c r="O260" s="34"/>
      <c r="P260" s="34"/>
      <c r="Q260" s="34" t="s">
        <v>313</v>
      </c>
      <c r="R260" s="34"/>
      <c r="S260" s="34"/>
      <c r="T260" s="34"/>
      <c r="U260" s="34"/>
      <c r="V260" s="34"/>
      <c r="W260" s="34"/>
      <c r="X260" s="34"/>
      <c r="Y260" s="34"/>
      <c r="Z260" s="34"/>
      <c r="AA260" s="34"/>
      <c r="AB260" s="34"/>
      <c r="AC260" s="34"/>
      <c r="AD260" s="34"/>
      <c r="AE260" s="34"/>
      <c r="AF260" s="34"/>
      <c r="AG260" s="34"/>
      <c r="AH260" s="9"/>
      <c r="AI260" s="2"/>
    </row>
    <row r="261" spans="1:35" ht="12.75">
      <c r="A261" s="2"/>
      <c r="B261" s="102"/>
      <c r="C261" s="30">
        <v>3</v>
      </c>
      <c r="D261" s="34" t="s">
        <v>313</v>
      </c>
      <c r="E261" s="34"/>
      <c r="F261" s="34" t="s">
        <v>313</v>
      </c>
      <c r="G261" s="34"/>
      <c r="H261" s="34"/>
      <c r="I261" s="34"/>
      <c r="J261" s="34"/>
      <c r="K261" s="34" t="s">
        <v>313</v>
      </c>
      <c r="L261" s="34"/>
      <c r="M261" s="34"/>
      <c r="N261" s="34" t="s">
        <v>313</v>
      </c>
      <c r="O261" s="34"/>
      <c r="P261" s="34" t="s">
        <v>313</v>
      </c>
      <c r="Q261" s="34"/>
      <c r="R261" s="34"/>
      <c r="S261" s="34" t="s">
        <v>313</v>
      </c>
      <c r="T261" s="34"/>
      <c r="U261" s="34" t="s">
        <v>313</v>
      </c>
      <c r="V261" s="34" t="s">
        <v>313</v>
      </c>
      <c r="W261" s="34"/>
      <c r="X261" s="34"/>
      <c r="Y261" s="34"/>
      <c r="Z261" s="34"/>
      <c r="AA261" s="34"/>
      <c r="AB261" s="34"/>
      <c r="AC261" s="34"/>
      <c r="AD261" s="34"/>
      <c r="AE261" s="34"/>
      <c r="AF261" s="34"/>
      <c r="AG261" s="34"/>
      <c r="AH261" s="9"/>
      <c r="AI261" s="2"/>
    </row>
    <row r="262" spans="1:35" ht="12.75">
      <c r="A262" s="2"/>
      <c r="B262" s="102"/>
      <c r="C262" s="30">
        <v>4</v>
      </c>
      <c r="D262" s="34"/>
      <c r="E262" s="34"/>
      <c r="F262" s="34"/>
      <c r="G262" s="34" t="s">
        <v>313</v>
      </c>
      <c r="H262" s="34"/>
      <c r="I262" s="34" t="s">
        <v>313</v>
      </c>
      <c r="J262" s="34"/>
      <c r="K262" s="34"/>
      <c r="L262" s="34"/>
      <c r="M262" s="34"/>
      <c r="N262" s="34"/>
      <c r="O262" s="34" t="s">
        <v>313</v>
      </c>
      <c r="P262" s="34"/>
      <c r="Q262" s="34"/>
      <c r="R262" s="34" t="s">
        <v>313</v>
      </c>
      <c r="S262" s="34"/>
      <c r="T262" s="34"/>
      <c r="U262" s="34"/>
      <c r="V262" s="34"/>
      <c r="W262" s="34"/>
      <c r="X262" s="34"/>
      <c r="Y262" s="34"/>
      <c r="Z262" s="34"/>
      <c r="AA262" s="34"/>
      <c r="AB262" s="34"/>
      <c r="AC262" s="34"/>
      <c r="AD262" s="34"/>
      <c r="AE262" s="34"/>
      <c r="AF262" s="34"/>
      <c r="AG262" s="34"/>
      <c r="AH262" s="9"/>
      <c r="AI262" s="2"/>
    </row>
    <row r="263" spans="1:35" ht="12.75">
      <c r="A263" s="2"/>
      <c r="B263" s="10"/>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2"/>
      <c r="AI263" s="2"/>
    </row>
    <row r="264" spans="1:35" ht="12.75">
      <c r="A264" s="14">
        <f>A249+1</f>
        <v>18</v>
      </c>
      <c r="B264" s="39"/>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40"/>
      <c r="AI264" s="2"/>
    </row>
    <row r="265" spans="1:35" ht="12.75">
      <c r="A265" s="2"/>
      <c r="B265" s="41"/>
      <c r="C265" s="14" t="s">
        <v>18</v>
      </c>
      <c r="D265" s="37"/>
      <c r="E265" s="37"/>
      <c r="F265" s="37"/>
      <c r="G265" s="37"/>
      <c r="H265" s="37"/>
      <c r="I265" s="110">
        <f>IF(AND(I267&lt;&gt;"",Y267&lt;&gt;"",AD267&lt;&gt;"",I269&lt;&gt;"",I270&lt;&gt;"",I271&lt;&gt;""),1+I250,"")</f>
        <v>18</v>
      </c>
      <c r="J265" s="111"/>
      <c r="K265" s="112"/>
      <c r="L265" s="37"/>
      <c r="M265" s="37" t="s">
        <v>45</v>
      </c>
      <c r="N265" s="37"/>
      <c r="O265" s="37"/>
      <c r="P265" s="37"/>
      <c r="Q265" s="37"/>
      <c r="R265" s="37"/>
      <c r="S265" s="37"/>
      <c r="T265" s="37"/>
      <c r="U265" s="37"/>
      <c r="V265" s="31">
        <v>3</v>
      </c>
      <c r="W265" s="37"/>
      <c r="X265" s="37" t="s">
        <v>46</v>
      </c>
      <c r="Y265" s="37"/>
      <c r="Z265" s="37"/>
      <c r="AA265" s="37"/>
      <c r="AB265" s="37"/>
      <c r="AC265" s="37"/>
      <c r="AD265" s="37"/>
      <c r="AE265" s="37"/>
      <c r="AF265" s="122" t="s">
        <v>314</v>
      </c>
      <c r="AG265" s="123"/>
      <c r="AH265" s="42"/>
      <c r="AI265" s="2"/>
    </row>
    <row r="266" spans="1:35" ht="12.75">
      <c r="A266" s="2"/>
      <c r="B266" s="8"/>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9"/>
      <c r="AI266" s="2"/>
    </row>
    <row r="267" spans="1:35" ht="12.75">
      <c r="A267" s="2"/>
      <c r="B267" s="8"/>
      <c r="C267" s="14" t="s">
        <v>6</v>
      </c>
      <c r="D267" s="2"/>
      <c r="E267" s="2"/>
      <c r="F267" s="2"/>
      <c r="G267" s="2"/>
      <c r="H267" s="2"/>
      <c r="I267" s="103" t="s">
        <v>315</v>
      </c>
      <c r="J267" s="104"/>
      <c r="K267" s="104"/>
      <c r="L267" s="104"/>
      <c r="M267" s="104"/>
      <c r="N267" s="104"/>
      <c r="O267" s="104"/>
      <c r="P267" s="104"/>
      <c r="Q267" s="104"/>
      <c r="R267" s="104"/>
      <c r="S267" s="105"/>
      <c r="T267" s="37"/>
      <c r="U267" s="14" t="s">
        <v>11</v>
      </c>
      <c r="V267" s="2"/>
      <c r="W267" s="2"/>
      <c r="X267" s="2"/>
      <c r="Y267" s="31">
        <v>7</v>
      </c>
      <c r="Z267" s="37"/>
      <c r="AA267" s="14" t="s">
        <v>10</v>
      </c>
      <c r="AB267" s="2"/>
      <c r="AC267" s="2"/>
      <c r="AD267" s="106" t="s">
        <v>316</v>
      </c>
      <c r="AE267" s="106"/>
      <c r="AF267" s="106"/>
      <c r="AG267" s="106"/>
      <c r="AH267" s="9"/>
      <c r="AI267" s="2"/>
    </row>
    <row r="268" spans="1:35" ht="12.75">
      <c r="A268" s="2"/>
      <c r="B268" s="8"/>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9"/>
      <c r="AI268" s="2"/>
    </row>
    <row r="269" spans="1:35" ht="12.75">
      <c r="A269" s="2"/>
      <c r="B269" s="8"/>
      <c r="C269" s="14" t="s">
        <v>7</v>
      </c>
      <c r="D269" s="2"/>
      <c r="E269" s="2"/>
      <c r="F269" s="2"/>
      <c r="G269" s="2"/>
      <c r="H269" s="2"/>
      <c r="I269" s="107" t="s">
        <v>365</v>
      </c>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9"/>
      <c r="AH269" s="9"/>
      <c r="AI269" s="2"/>
    </row>
    <row r="270" spans="1:35" ht="12.75">
      <c r="A270" s="2"/>
      <c r="B270" s="8"/>
      <c r="C270" s="14" t="s">
        <v>8</v>
      </c>
      <c r="D270" s="2"/>
      <c r="E270" s="2"/>
      <c r="F270" s="2"/>
      <c r="G270" s="2"/>
      <c r="H270" s="2"/>
      <c r="I270" s="107" t="s">
        <v>366</v>
      </c>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9"/>
      <c r="AH270" s="9"/>
      <c r="AI270" s="2"/>
    </row>
    <row r="271" spans="1:35" ht="12.75">
      <c r="A271" s="2"/>
      <c r="B271" s="8"/>
      <c r="C271" s="14" t="s">
        <v>9</v>
      </c>
      <c r="D271" s="2"/>
      <c r="E271" s="2"/>
      <c r="F271" s="2"/>
      <c r="G271" s="2"/>
      <c r="H271" s="2"/>
      <c r="I271" s="107" t="s">
        <v>367</v>
      </c>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9"/>
      <c r="AH271" s="9"/>
      <c r="AI271" s="2"/>
    </row>
    <row r="272" spans="1:35" ht="12.75">
      <c r="A272" s="2"/>
      <c r="B272" s="8"/>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9"/>
      <c r="AI272" s="2"/>
    </row>
    <row r="273" spans="1:35" ht="12.75" customHeight="1">
      <c r="A273" s="2"/>
      <c r="B273" s="102" t="s">
        <v>16</v>
      </c>
      <c r="C273" s="30"/>
      <c r="D273" s="30" t="str">
        <f>"01"</f>
        <v>01</v>
      </c>
      <c r="E273" s="30" t="str">
        <f>"02"</f>
        <v>02</v>
      </c>
      <c r="F273" s="30" t="str">
        <f>"03"</f>
        <v>03</v>
      </c>
      <c r="G273" s="30" t="str">
        <f>"04"</f>
        <v>04</v>
      </c>
      <c r="H273" s="30" t="str">
        <f>"05"</f>
        <v>05</v>
      </c>
      <c r="I273" s="30" t="str">
        <f>"06"</f>
        <v>06</v>
      </c>
      <c r="J273" s="30" t="str">
        <f>"07"</f>
        <v>07</v>
      </c>
      <c r="K273" s="30" t="str">
        <f>"08"</f>
        <v>08</v>
      </c>
      <c r="L273" s="30" t="str">
        <f>"09"</f>
        <v>09</v>
      </c>
      <c r="M273" s="30" t="str">
        <f>"10"</f>
        <v>10</v>
      </c>
      <c r="N273" s="30" t="str">
        <f>"11"</f>
        <v>11</v>
      </c>
      <c r="O273" s="30" t="str">
        <f>"12"</f>
        <v>12</v>
      </c>
      <c r="P273" s="30" t="str">
        <f>"13"</f>
        <v>13</v>
      </c>
      <c r="Q273" s="30" t="str">
        <f>"14"</f>
        <v>14</v>
      </c>
      <c r="R273" s="30" t="str">
        <f>"15"</f>
        <v>15</v>
      </c>
      <c r="S273" s="30" t="str">
        <f>"16"</f>
        <v>16</v>
      </c>
      <c r="T273" s="30" t="str">
        <f>"17"</f>
        <v>17</v>
      </c>
      <c r="U273" s="30" t="str">
        <f>"18"</f>
        <v>18</v>
      </c>
      <c r="V273" s="30" t="str">
        <f>"19"</f>
        <v>19</v>
      </c>
      <c r="W273" s="30" t="str">
        <f>"20"</f>
        <v>20</v>
      </c>
      <c r="X273" s="30" t="str">
        <f>"21"</f>
        <v>21</v>
      </c>
      <c r="Y273" s="30" t="str">
        <f>"22"</f>
        <v>22</v>
      </c>
      <c r="Z273" s="30" t="str">
        <f>"23"</f>
        <v>23</v>
      </c>
      <c r="AA273" s="30" t="str">
        <f>"24"</f>
        <v>24</v>
      </c>
      <c r="AB273" s="30" t="str">
        <f>"25"</f>
        <v>25</v>
      </c>
      <c r="AC273" s="30" t="str">
        <f>"26"</f>
        <v>26</v>
      </c>
      <c r="AD273" s="30" t="str">
        <f>"27"</f>
        <v>27</v>
      </c>
      <c r="AE273" s="30" t="str">
        <f>"28"</f>
        <v>28</v>
      </c>
      <c r="AF273" s="30" t="str">
        <f>"29"</f>
        <v>29</v>
      </c>
      <c r="AG273" s="30" t="str">
        <f>"30"</f>
        <v>30</v>
      </c>
      <c r="AH273" s="9"/>
      <c r="AI273" s="2"/>
    </row>
    <row r="274" spans="1:35" ht="12.75">
      <c r="A274" s="2"/>
      <c r="B274" s="102"/>
      <c r="C274" s="30">
        <v>1</v>
      </c>
      <c r="D274" s="34"/>
      <c r="E274" s="34"/>
      <c r="F274" s="34"/>
      <c r="G274" s="34"/>
      <c r="H274" s="34"/>
      <c r="I274" s="34"/>
      <c r="J274" s="34" t="s">
        <v>313</v>
      </c>
      <c r="K274" s="34"/>
      <c r="L274" s="34"/>
      <c r="M274" s="34" t="s">
        <v>313</v>
      </c>
      <c r="N274" s="34"/>
      <c r="O274" s="34"/>
      <c r="P274" s="34"/>
      <c r="Q274" s="34"/>
      <c r="R274" s="34"/>
      <c r="S274" s="34"/>
      <c r="T274" s="34" t="s">
        <v>313</v>
      </c>
      <c r="U274" s="34" t="s">
        <v>313</v>
      </c>
      <c r="V274" s="34"/>
      <c r="W274" s="34" t="s">
        <v>313</v>
      </c>
      <c r="X274" s="34"/>
      <c r="Y274" s="34" t="s">
        <v>313</v>
      </c>
      <c r="Z274" s="34"/>
      <c r="AA274" s="34"/>
      <c r="AB274" s="34"/>
      <c r="AC274" s="34"/>
      <c r="AD274" s="34"/>
      <c r="AE274" s="34"/>
      <c r="AF274" s="34"/>
      <c r="AG274" s="34"/>
      <c r="AH274" s="9"/>
      <c r="AI274" s="2"/>
    </row>
    <row r="275" spans="1:35" ht="12.75">
      <c r="A275" s="2"/>
      <c r="B275" s="102"/>
      <c r="C275" s="30">
        <v>2</v>
      </c>
      <c r="D275" s="34"/>
      <c r="E275" s="34" t="s">
        <v>313</v>
      </c>
      <c r="F275" s="34"/>
      <c r="G275" s="34"/>
      <c r="H275" s="34" t="s">
        <v>313</v>
      </c>
      <c r="I275" s="34"/>
      <c r="J275" s="34"/>
      <c r="K275" s="34"/>
      <c r="L275" s="34" t="s">
        <v>313</v>
      </c>
      <c r="M275" s="34"/>
      <c r="N275" s="34"/>
      <c r="O275" s="34"/>
      <c r="P275" s="34"/>
      <c r="Q275" s="34" t="s">
        <v>313</v>
      </c>
      <c r="R275" s="34"/>
      <c r="S275" s="34"/>
      <c r="T275" s="34"/>
      <c r="U275" s="34"/>
      <c r="V275" s="34"/>
      <c r="W275" s="34"/>
      <c r="X275" s="34" t="s">
        <v>313</v>
      </c>
      <c r="Y275" s="34"/>
      <c r="Z275" s="34"/>
      <c r="AA275" s="34"/>
      <c r="AB275" s="34"/>
      <c r="AC275" s="34"/>
      <c r="AD275" s="34"/>
      <c r="AE275" s="34"/>
      <c r="AF275" s="34"/>
      <c r="AG275" s="34"/>
      <c r="AH275" s="9"/>
      <c r="AI275" s="2"/>
    </row>
    <row r="276" spans="1:35" ht="12.75">
      <c r="A276" s="2"/>
      <c r="B276" s="102"/>
      <c r="C276" s="30">
        <v>3</v>
      </c>
      <c r="D276" s="34" t="s">
        <v>313</v>
      </c>
      <c r="E276" s="34"/>
      <c r="F276" s="34" t="s">
        <v>313</v>
      </c>
      <c r="G276" s="34"/>
      <c r="H276" s="34"/>
      <c r="I276" s="34"/>
      <c r="J276" s="34"/>
      <c r="K276" s="34" t="s">
        <v>313</v>
      </c>
      <c r="L276" s="34"/>
      <c r="M276" s="34"/>
      <c r="N276" s="34" t="s">
        <v>313</v>
      </c>
      <c r="O276" s="34"/>
      <c r="P276" s="34" t="s">
        <v>313</v>
      </c>
      <c r="Q276" s="34"/>
      <c r="R276" s="34"/>
      <c r="S276" s="34" t="s">
        <v>313</v>
      </c>
      <c r="T276" s="34"/>
      <c r="U276" s="34"/>
      <c r="V276" s="34"/>
      <c r="W276" s="34"/>
      <c r="X276" s="34"/>
      <c r="Y276" s="34"/>
      <c r="Z276" s="34"/>
      <c r="AA276" s="34"/>
      <c r="AB276" s="34"/>
      <c r="AC276" s="34"/>
      <c r="AD276" s="34"/>
      <c r="AE276" s="34"/>
      <c r="AF276" s="34"/>
      <c r="AG276" s="34"/>
      <c r="AH276" s="9"/>
      <c r="AI276" s="2"/>
    </row>
    <row r="277" spans="1:35" ht="12.75">
      <c r="A277" s="2"/>
      <c r="B277" s="102"/>
      <c r="C277" s="30">
        <v>4</v>
      </c>
      <c r="D277" s="34"/>
      <c r="E277" s="34"/>
      <c r="F277" s="34"/>
      <c r="G277" s="34" t="s">
        <v>313</v>
      </c>
      <c r="H277" s="34"/>
      <c r="I277" s="34" t="s">
        <v>313</v>
      </c>
      <c r="J277" s="34"/>
      <c r="K277" s="34"/>
      <c r="L277" s="34"/>
      <c r="M277" s="34"/>
      <c r="N277" s="34"/>
      <c r="O277" s="34" t="s">
        <v>313</v>
      </c>
      <c r="P277" s="34"/>
      <c r="Q277" s="34"/>
      <c r="R277" s="34" t="s">
        <v>313</v>
      </c>
      <c r="S277" s="34"/>
      <c r="T277" s="34"/>
      <c r="U277" s="34"/>
      <c r="V277" s="34" t="s">
        <v>313</v>
      </c>
      <c r="W277" s="34"/>
      <c r="X277" s="34"/>
      <c r="Y277" s="34"/>
      <c r="Z277" s="34"/>
      <c r="AA277" s="34"/>
      <c r="AB277" s="34"/>
      <c r="AC277" s="34"/>
      <c r="AD277" s="34"/>
      <c r="AE277" s="34"/>
      <c r="AF277" s="34"/>
      <c r="AG277" s="34"/>
      <c r="AH277" s="9"/>
      <c r="AI277" s="2"/>
    </row>
    <row r="278" spans="1:35" ht="12.75">
      <c r="A278" s="2"/>
      <c r="B278" s="10"/>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2"/>
      <c r="AI278" s="2"/>
    </row>
    <row r="279" spans="1:35" ht="12.75">
      <c r="A279" s="14">
        <f>A264+1</f>
        <v>19</v>
      </c>
      <c r="B279" s="39"/>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40"/>
      <c r="AI279" s="2"/>
    </row>
    <row r="280" spans="1:35" ht="12.75">
      <c r="A280" s="2"/>
      <c r="B280" s="41"/>
      <c r="C280" s="14" t="s">
        <v>18</v>
      </c>
      <c r="D280" s="37"/>
      <c r="E280" s="37"/>
      <c r="F280" s="37"/>
      <c r="G280" s="37"/>
      <c r="H280" s="37"/>
      <c r="I280" s="110">
        <f>IF(AND(I282&lt;&gt;"",Y282&lt;&gt;"",AD282&lt;&gt;"",I284&lt;&gt;"",I285&lt;&gt;"",I286&lt;&gt;""),1+I265,"")</f>
        <v>19</v>
      </c>
      <c r="J280" s="111"/>
      <c r="K280" s="112"/>
      <c r="L280" s="37"/>
      <c r="M280" s="37" t="s">
        <v>45</v>
      </c>
      <c r="N280" s="37"/>
      <c r="O280" s="37"/>
      <c r="P280" s="37"/>
      <c r="Q280" s="37"/>
      <c r="R280" s="37"/>
      <c r="S280" s="37"/>
      <c r="T280" s="37"/>
      <c r="U280" s="37"/>
      <c r="V280" s="31">
        <v>4</v>
      </c>
      <c r="W280" s="37"/>
      <c r="X280" s="37" t="s">
        <v>46</v>
      </c>
      <c r="Y280" s="37"/>
      <c r="Z280" s="37"/>
      <c r="AA280" s="37"/>
      <c r="AB280" s="37"/>
      <c r="AC280" s="37"/>
      <c r="AD280" s="37"/>
      <c r="AE280" s="37"/>
      <c r="AF280" s="122" t="s">
        <v>314</v>
      </c>
      <c r="AG280" s="123"/>
      <c r="AH280" s="42"/>
      <c r="AI280" s="2"/>
    </row>
    <row r="281" spans="1:35" ht="12.75">
      <c r="A281" s="2"/>
      <c r="B281" s="8"/>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9"/>
      <c r="AI281" s="2"/>
    </row>
    <row r="282" spans="1:35" ht="12.75">
      <c r="A282" s="2"/>
      <c r="B282" s="8"/>
      <c r="C282" s="14" t="s">
        <v>6</v>
      </c>
      <c r="D282" s="2"/>
      <c r="E282" s="2"/>
      <c r="F282" s="2"/>
      <c r="G282" s="2"/>
      <c r="H282" s="2"/>
      <c r="I282" s="103" t="s">
        <v>315</v>
      </c>
      <c r="J282" s="104"/>
      <c r="K282" s="104"/>
      <c r="L282" s="104"/>
      <c r="M282" s="104"/>
      <c r="N282" s="104"/>
      <c r="O282" s="104"/>
      <c r="P282" s="104"/>
      <c r="Q282" s="104"/>
      <c r="R282" s="104"/>
      <c r="S282" s="105"/>
      <c r="T282" s="37"/>
      <c r="U282" s="14" t="s">
        <v>11</v>
      </c>
      <c r="V282" s="2"/>
      <c r="W282" s="2"/>
      <c r="X282" s="2"/>
      <c r="Y282" s="31">
        <v>7</v>
      </c>
      <c r="Z282" s="37"/>
      <c r="AA282" s="14" t="s">
        <v>10</v>
      </c>
      <c r="AB282" s="2"/>
      <c r="AC282" s="2"/>
      <c r="AD282" s="106" t="s">
        <v>316</v>
      </c>
      <c r="AE282" s="106"/>
      <c r="AF282" s="106"/>
      <c r="AG282" s="106"/>
      <c r="AH282" s="9"/>
      <c r="AI282" s="2"/>
    </row>
    <row r="283" spans="1:35" ht="12.75">
      <c r="A283" s="2"/>
      <c r="B283" s="8"/>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9"/>
      <c r="AI283" s="2"/>
    </row>
    <row r="284" spans="1:35" ht="12.75">
      <c r="A284" s="2"/>
      <c r="B284" s="8"/>
      <c r="C284" s="14" t="s">
        <v>7</v>
      </c>
      <c r="D284" s="2"/>
      <c r="E284" s="2"/>
      <c r="F284" s="2"/>
      <c r="G284" s="2"/>
      <c r="H284" s="2"/>
      <c r="I284" s="107" t="s">
        <v>368</v>
      </c>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9"/>
      <c r="AH284" s="9"/>
      <c r="AI284" s="2"/>
    </row>
    <row r="285" spans="1:35" ht="12.75">
      <c r="A285" s="2"/>
      <c r="B285" s="8"/>
      <c r="C285" s="14" t="s">
        <v>8</v>
      </c>
      <c r="D285" s="2"/>
      <c r="E285" s="2"/>
      <c r="F285" s="2"/>
      <c r="G285" s="2"/>
      <c r="H285" s="2"/>
      <c r="I285" s="107" t="s">
        <v>369</v>
      </c>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9"/>
      <c r="AH285" s="9"/>
      <c r="AI285" s="2"/>
    </row>
    <row r="286" spans="1:35" ht="12.75">
      <c r="A286" s="2"/>
      <c r="B286" s="8"/>
      <c r="C286" s="14" t="s">
        <v>9</v>
      </c>
      <c r="D286" s="2"/>
      <c r="E286" s="2"/>
      <c r="F286" s="2"/>
      <c r="G286" s="2"/>
      <c r="H286" s="2"/>
      <c r="I286" s="107" t="s">
        <v>370</v>
      </c>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9"/>
      <c r="AH286" s="9"/>
      <c r="AI286" s="2"/>
    </row>
    <row r="287" spans="1:35" ht="12.75">
      <c r="A287" s="2"/>
      <c r="B287" s="8"/>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9"/>
      <c r="AI287" s="2"/>
    </row>
    <row r="288" spans="1:35" ht="12.75" customHeight="1">
      <c r="A288" s="2"/>
      <c r="B288" s="102" t="s">
        <v>16</v>
      </c>
      <c r="C288" s="30"/>
      <c r="D288" s="30" t="str">
        <f>"01"</f>
        <v>01</v>
      </c>
      <c r="E288" s="30" t="str">
        <f>"02"</f>
        <v>02</v>
      </c>
      <c r="F288" s="30" t="str">
        <f>"03"</f>
        <v>03</v>
      </c>
      <c r="G288" s="30" t="str">
        <f>"04"</f>
        <v>04</v>
      </c>
      <c r="H288" s="30" t="str">
        <f>"05"</f>
        <v>05</v>
      </c>
      <c r="I288" s="30" t="str">
        <f>"06"</f>
        <v>06</v>
      </c>
      <c r="J288" s="30" t="str">
        <f>"07"</f>
        <v>07</v>
      </c>
      <c r="K288" s="30" t="str">
        <f>"08"</f>
        <v>08</v>
      </c>
      <c r="L288" s="30" t="str">
        <f>"09"</f>
        <v>09</v>
      </c>
      <c r="M288" s="30" t="str">
        <f>"10"</f>
        <v>10</v>
      </c>
      <c r="N288" s="30" t="str">
        <f>"11"</f>
        <v>11</v>
      </c>
      <c r="O288" s="30" t="str">
        <f>"12"</f>
        <v>12</v>
      </c>
      <c r="P288" s="30" t="str">
        <f>"13"</f>
        <v>13</v>
      </c>
      <c r="Q288" s="30" t="str">
        <f>"14"</f>
        <v>14</v>
      </c>
      <c r="R288" s="30" t="str">
        <f>"15"</f>
        <v>15</v>
      </c>
      <c r="S288" s="30" t="str">
        <f>"16"</f>
        <v>16</v>
      </c>
      <c r="T288" s="30" t="str">
        <f>"17"</f>
        <v>17</v>
      </c>
      <c r="U288" s="30" t="str">
        <f>"18"</f>
        <v>18</v>
      </c>
      <c r="V288" s="30" t="str">
        <f>"19"</f>
        <v>19</v>
      </c>
      <c r="W288" s="30" t="str">
        <f>"20"</f>
        <v>20</v>
      </c>
      <c r="X288" s="30" t="str">
        <f>"21"</f>
        <v>21</v>
      </c>
      <c r="Y288" s="30" t="str">
        <f>"22"</f>
        <v>22</v>
      </c>
      <c r="Z288" s="30" t="str">
        <f>"23"</f>
        <v>23</v>
      </c>
      <c r="AA288" s="30" t="str">
        <f>"24"</f>
        <v>24</v>
      </c>
      <c r="AB288" s="30" t="str">
        <f>"25"</f>
        <v>25</v>
      </c>
      <c r="AC288" s="30" t="str">
        <f>"26"</f>
        <v>26</v>
      </c>
      <c r="AD288" s="30" t="str">
        <f>"27"</f>
        <v>27</v>
      </c>
      <c r="AE288" s="30" t="str">
        <f>"28"</f>
        <v>28</v>
      </c>
      <c r="AF288" s="30" t="str">
        <f>"29"</f>
        <v>29</v>
      </c>
      <c r="AG288" s="30" t="str">
        <f>"30"</f>
        <v>30</v>
      </c>
      <c r="AH288" s="9"/>
      <c r="AI288" s="2"/>
    </row>
    <row r="289" spans="1:35" ht="12.75">
      <c r="A289" s="2"/>
      <c r="B289" s="102"/>
      <c r="C289" s="30">
        <v>1</v>
      </c>
      <c r="D289" s="34"/>
      <c r="E289" s="34"/>
      <c r="F289" s="34"/>
      <c r="G289" s="34"/>
      <c r="H289" s="34"/>
      <c r="I289" s="34"/>
      <c r="J289" s="34" t="s">
        <v>313</v>
      </c>
      <c r="K289" s="34"/>
      <c r="L289" s="34"/>
      <c r="M289" s="34" t="s">
        <v>313</v>
      </c>
      <c r="N289" s="34"/>
      <c r="O289" s="34"/>
      <c r="P289" s="34"/>
      <c r="Q289" s="34"/>
      <c r="R289" s="34"/>
      <c r="S289" s="34"/>
      <c r="T289" s="34" t="s">
        <v>313</v>
      </c>
      <c r="U289" s="34"/>
      <c r="V289" s="34" t="s">
        <v>313</v>
      </c>
      <c r="W289" s="34" t="s">
        <v>313</v>
      </c>
      <c r="X289" s="34"/>
      <c r="Y289" s="34" t="s">
        <v>313</v>
      </c>
      <c r="Z289" s="34"/>
      <c r="AA289" s="34"/>
      <c r="AB289" s="34"/>
      <c r="AC289" s="34"/>
      <c r="AD289" s="34"/>
      <c r="AE289" s="34"/>
      <c r="AF289" s="34"/>
      <c r="AG289" s="34"/>
      <c r="AH289" s="9"/>
      <c r="AI289" s="2"/>
    </row>
    <row r="290" spans="1:35" ht="12.75">
      <c r="A290" s="2"/>
      <c r="B290" s="102"/>
      <c r="C290" s="30">
        <v>2</v>
      </c>
      <c r="D290" s="34"/>
      <c r="E290" s="34" t="s">
        <v>313</v>
      </c>
      <c r="F290" s="34"/>
      <c r="G290" s="34"/>
      <c r="H290" s="34" t="s">
        <v>313</v>
      </c>
      <c r="I290" s="34"/>
      <c r="J290" s="34"/>
      <c r="K290" s="34"/>
      <c r="L290" s="34" t="s">
        <v>313</v>
      </c>
      <c r="M290" s="34"/>
      <c r="N290" s="34"/>
      <c r="O290" s="34"/>
      <c r="P290" s="34"/>
      <c r="Q290" s="34"/>
      <c r="R290" s="34"/>
      <c r="S290" s="34"/>
      <c r="T290" s="34"/>
      <c r="U290" s="34"/>
      <c r="V290" s="34"/>
      <c r="W290" s="34"/>
      <c r="X290" s="34" t="s">
        <v>313</v>
      </c>
      <c r="Y290" s="34"/>
      <c r="Z290" s="34"/>
      <c r="AA290" s="34"/>
      <c r="AB290" s="34"/>
      <c r="AC290" s="34"/>
      <c r="AD290" s="34"/>
      <c r="AE290" s="34"/>
      <c r="AF290" s="34"/>
      <c r="AG290" s="34"/>
      <c r="AH290" s="9"/>
      <c r="AI290" s="2"/>
    </row>
    <row r="291" spans="1:35" ht="12.75">
      <c r="A291" s="2"/>
      <c r="B291" s="102"/>
      <c r="C291" s="30">
        <v>3</v>
      </c>
      <c r="D291" s="34" t="s">
        <v>313</v>
      </c>
      <c r="E291" s="34"/>
      <c r="F291" s="34" t="s">
        <v>313</v>
      </c>
      <c r="G291" s="34"/>
      <c r="H291" s="34"/>
      <c r="I291" s="34"/>
      <c r="J291" s="34"/>
      <c r="K291" s="34" t="s">
        <v>313</v>
      </c>
      <c r="L291" s="34"/>
      <c r="M291" s="34"/>
      <c r="N291" s="34" t="s">
        <v>313</v>
      </c>
      <c r="O291" s="34"/>
      <c r="P291" s="34" t="s">
        <v>313</v>
      </c>
      <c r="Q291" s="34"/>
      <c r="R291" s="34"/>
      <c r="S291" s="34" t="s">
        <v>313</v>
      </c>
      <c r="T291" s="34"/>
      <c r="U291" s="34" t="s">
        <v>313</v>
      </c>
      <c r="V291" s="34"/>
      <c r="W291" s="34"/>
      <c r="X291" s="34"/>
      <c r="Y291" s="34"/>
      <c r="Z291" s="34"/>
      <c r="AA291" s="34"/>
      <c r="AB291" s="34"/>
      <c r="AC291" s="34"/>
      <c r="AD291" s="34"/>
      <c r="AE291" s="34"/>
      <c r="AF291" s="34"/>
      <c r="AG291" s="34"/>
      <c r="AH291" s="9"/>
      <c r="AI291" s="2"/>
    </row>
    <row r="292" spans="1:35" ht="12.75">
      <c r="A292" s="2"/>
      <c r="B292" s="102"/>
      <c r="C292" s="30">
        <v>4</v>
      </c>
      <c r="D292" s="34"/>
      <c r="E292" s="34"/>
      <c r="F292" s="34"/>
      <c r="G292" s="34" t="s">
        <v>313</v>
      </c>
      <c r="H292" s="34"/>
      <c r="I292" s="34" t="s">
        <v>313</v>
      </c>
      <c r="J292" s="34"/>
      <c r="K292" s="34"/>
      <c r="L292" s="34"/>
      <c r="M292" s="34"/>
      <c r="N292" s="34"/>
      <c r="O292" s="34" t="s">
        <v>313</v>
      </c>
      <c r="P292" s="34"/>
      <c r="Q292" s="34" t="s">
        <v>313</v>
      </c>
      <c r="R292" s="34" t="s">
        <v>313</v>
      </c>
      <c r="S292" s="34"/>
      <c r="T292" s="34"/>
      <c r="U292" s="34"/>
      <c r="V292" s="34"/>
      <c r="W292" s="34"/>
      <c r="X292" s="34"/>
      <c r="Y292" s="34"/>
      <c r="Z292" s="34"/>
      <c r="AA292" s="34"/>
      <c r="AB292" s="34"/>
      <c r="AC292" s="34"/>
      <c r="AD292" s="34"/>
      <c r="AE292" s="34"/>
      <c r="AF292" s="34"/>
      <c r="AG292" s="34"/>
      <c r="AH292" s="9"/>
      <c r="AI292" s="2"/>
    </row>
    <row r="293" spans="1:35" ht="12.75">
      <c r="A293" s="2"/>
      <c r="B293" s="10"/>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2"/>
      <c r="AI293" s="2"/>
    </row>
    <row r="294" spans="1:35" ht="12.75">
      <c r="A294" s="14">
        <f>A279+1</f>
        <v>20</v>
      </c>
      <c r="B294" s="39"/>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40"/>
      <c r="AI294" s="2"/>
    </row>
    <row r="295" spans="1:35" ht="12.75">
      <c r="A295" s="2"/>
      <c r="B295" s="41"/>
      <c r="C295" s="14" t="s">
        <v>18</v>
      </c>
      <c r="D295" s="37"/>
      <c r="E295" s="37"/>
      <c r="F295" s="37"/>
      <c r="G295" s="37"/>
      <c r="H295" s="37"/>
      <c r="I295" s="110">
        <f>IF(AND(I297&lt;&gt;"",Y297&lt;&gt;"",AD297&lt;&gt;"",I299&lt;&gt;"",I300&lt;&gt;"",I301&lt;&gt;""),1+I280,"")</f>
        <v>20</v>
      </c>
      <c r="J295" s="111"/>
      <c r="K295" s="112"/>
      <c r="L295" s="37"/>
      <c r="M295" s="37" t="s">
        <v>45</v>
      </c>
      <c r="N295" s="37"/>
      <c r="O295" s="37"/>
      <c r="P295" s="37"/>
      <c r="Q295" s="37"/>
      <c r="R295" s="37"/>
      <c r="S295" s="37"/>
      <c r="T295" s="37"/>
      <c r="U295" s="37"/>
      <c r="V295" s="31">
        <v>4</v>
      </c>
      <c r="W295" s="37"/>
      <c r="X295" s="37" t="s">
        <v>46</v>
      </c>
      <c r="Y295" s="37"/>
      <c r="Z295" s="37"/>
      <c r="AA295" s="37"/>
      <c r="AB295" s="37"/>
      <c r="AC295" s="37"/>
      <c r="AD295" s="37"/>
      <c r="AE295" s="37"/>
      <c r="AF295" s="122" t="s">
        <v>314</v>
      </c>
      <c r="AG295" s="123"/>
      <c r="AH295" s="42"/>
      <c r="AI295" s="2"/>
    </row>
    <row r="296" spans="1:35" ht="12.75">
      <c r="A296" s="2"/>
      <c r="B296" s="8"/>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9"/>
      <c r="AI296" s="2"/>
    </row>
    <row r="297" spans="1:35" ht="12.75">
      <c r="A297" s="2"/>
      <c r="B297" s="8"/>
      <c r="C297" s="14" t="s">
        <v>6</v>
      </c>
      <c r="D297" s="2"/>
      <c r="E297" s="2"/>
      <c r="F297" s="2"/>
      <c r="G297" s="2"/>
      <c r="H297" s="2"/>
      <c r="I297" s="103" t="s">
        <v>315</v>
      </c>
      <c r="J297" s="104"/>
      <c r="K297" s="104"/>
      <c r="L297" s="104"/>
      <c r="M297" s="104"/>
      <c r="N297" s="104"/>
      <c r="O297" s="104"/>
      <c r="P297" s="104"/>
      <c r="Q297" s="104"/>
      <c r="R297" s="104"/>
      <c r="S297" s="105"/>
      <c r="T297" s="37"/>
      <c r="U297" s="14" t="s">
        <v>11</v>
      </c>
      <c r="V297" s="2"/>
      <c r="W297" s="2"/>
      <c r="X297" s="2"/>
      <c r="Y297" s="31">
        <v>7</v>
      </c>
      <c r="Z297" s="37"/>
      <c r="AA297" s="14" t="s">
        <v>10</v>
      </c>
      <c r="AB297" s="2"/>
      <c r="AC297" s="2"/>
      <c r="AD297" s="106" t="s">
        <v>323</v>
      </c>
      <c r="AE297" s="106"/>
      <c r="AF297" s="106"/>
      <c r="AG297" s="106"/>
      <c r="AH297" s="9"/>
      <c r="AI297" s="2"/>
    </row>
    <row r="298" spans="1:35" ht="12.75">
      <c r="A298" s="2"/>
      <c r="B298" s="8"/>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9"/>
      <c r="AI298" s="2"/>
    </row>
    <row r="299" spans="1:35" ht="12.75">
      <c r="A299" s="2"/>
      <c r="B299" s="8"/>
      <c r="C299" s="14" t="s">
        <v>7</v>
      </c>
      <c r="D299" s="2"/>
      <c r="E299" s="2"/>
      <c r="F299" s="2"/>
      <c r="G299" s="2"/>
      <c r="H299" s="2"/>
      <c r="I299" s="107" t="s">
        <v>371</v>
      </c>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c r="AG299" s="109"/>
      <c r="AH299" s="9"/>
      <c r="AI299" s="2"/>
    </row>
    <row r="300" spans="1:35" ht="12.75">
      <c r="A300" s="2"/>
      <c r="B300" s="8"/>
      <c r="C300" s="14" t="s">
        <v>8</v>
      </c>
      <c r="D300" s="2"/>
      <c r="E300" s="2"/>
      <c r="F300" s="2"/>
      <c r="G300" s="2"/>
      <c r="H300" s="2"/>
      <c r="I300" s="107" t="s">
        <v>372</v>
      </c>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c r="AG300" s="109"/>
      <c r="AH300" s="9"/>
      <c r="AI300" s="2"/>
    </row>
    <row r="301" spans="1:35" ht="12.75">
      <c r="A301" s="2"/>
      <c r="B301" s="8"/>
      <c r="C301" s="14" t="s">
        <v>9</v>
      </c>
      <c r="D301" s="2"/>
      <c r="E301" s="2"/>
      <c r="F301" s="2"/>
      <c r="G301" s="2"/>
      <c r="H301" s="2"/>
      <c r="I301" s="107" t="s">
        <v>326</v>
      </c>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9"/>
      <c r="AH301" s="9"/>
      <c r="AI301" s="2"/>
    </row>
    <row r="302" spans="1:35" ht="12.75">
      <c r="A302" s="2"/>
      <c r="B302" s="8"/>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9"/>
      <c r="AI302" s="2"/>
    </row>
    <row r="303" spans="1:35" ht="12.75" customHeight="1">
      <c r="A303" s="2"/>
      <c r="B303" s="102" t="s">
        <v>16</v>
      </c>
      <c r="C303" s="30"/>
      <c r="D303" s="30" t="str">
        <f>"01"</f>
        <v>01</v>
      </c>
      <c r="E303" s="30" t="str">
        <f>"02"</f>
        <v>02</v>
      </c>
      <c r="F303" s="30" t="str">
        <f>"03"</f>
        <v>03</v>
      </c>
      <c r="G303" s="30" t="str">
        <f>"04"</f>
        <v>04</v>
      </c>
      <c r="H303" s="30" t="str">
        <f>"05"</f>
        <v>05</v>
      </c>
      <c r="I303" s="30" t="str">
        <f>"06"</f>
        <v>06</v>
      </c>
      <c r="J303" s="30" t="str">
        <f>"07"</f>
        <v>07</v>
      </c>
      <c r="K303" s="30" t="str">
        <f>"08"</f>
        <v>08</v>
      </c>
      <c r="L303" s="30" t="str">
        <f>"09"</f>
        <v>09</v>
      </c>
      <c r="M303" s="30" t="str">
        <f>"10"</f>
        <v>10</v>
      </c>
      <c r="N303" s="30" t="str">
        <f>"11"</f>
        <v>11</v>
      </c>
      <c r="O303" s="30" t="str">
        <f>"12"</f>
        <v>12</v>
      </c>
      <c r="P303" s="30" t="str">
        <f>"13"</f>
        <v>13</v>
      </c>
      <c r="Q303" s="30" t="str">
        <f>"14"</f>
        <v>14</v>
      </c>
      <c r="R303" s="30" t="str">
        <f>"15"</f>
        <v>15</v>
      </c>
      <c r="S303" s="30" t="str">
        <f>"16"</f>
        <v>16</v>
      </c>
      <c r="T303" s="30" t="str">
        <f>"17"</f>
        <v>17</v>
      </c>
      <c r="U303" s="30" t="str">
        <f>"18"</f>
        <v>18</v>
      </c>
      <c r="V303" s="30" t="str">
        <f>"19"</f>
        <v>19</v>
      </c>
      <c r="W303" s="30" t="str">
        <f>"20"</f>
        <v>20</v>
      </c>
      <c r="X303" s="30" t="str">
        <f>"21"</f>
        <v>21</v>
      </c>
      <c r="Y303" s="30" t="str">
        <f>"22"</f>
        <v>22</v>
      </c>
      <c r="Z303" s="30" t="str">
        <f>"23"</f>
        <v>23</v>
      </c>
      <c r="AA303" s="30" t="str">
        <f>"24"</f>
        <v>24</v>
      </c>
      <c r="AB303" s="30" t="str">
        <f>"25"</f>
        <v>25</v>
      </c>
      <c r="AC303" s="30" t="str">
        <f>"26"</f>
        <v>26</v>
      </c>
      <c r="AD303" s="30" t="str">
        <f>"27"</f>
        <v>27</v>
      </c>
      <c r="AE303" s="30" t="str">
        <f>"28"</f>
        <v>28</v>
      </c>
      <c r="AF303" s="30" t="str">
        <f>"29"</f>
        <v>29</v>
      </c>
      <c r="AG303" s="30" t="str">
        <f>"30"</f>
        <v>30</v>
      </c>
      <c r="AH303" s="9"/>
      <c r="AI303" s="2"/>
    </row>
    <row r="304" spans="1:35" ht="12.75">
      <c r="A304" s="2"/>
      <c r="B304" s="102"/>
      <c r="C304" s="30">
        <v>1</v>
      </c>
      <c r="D304" s="34"/>
      <c r="E304" s="34"/>
      <c r="F304" s="34"/>
      <c r="G304" s="34"/>
      <c r="H304" s="34"/>
      <c r="I304" s="34"/>
      <c r="J304" s="34"/>
      <c r="K304" s="34"/>
      <c r="L304" s="34"/>
      <c r="M304" s="34" t="s">
        <v>313</v>
      </c>
      <c r="N304" s="34"/>
      <c r="O304" s="34"/>
      <c r="P304" s="34"/>
      <c r="Q304" s="34"/>
      <c r="R304" s="34"/>
      <c r="S304" s="34"/>
      <c r="T304" s="34" t="s">
        <v>313</v>
      </c>
      <c r="U304" s="34"/>
      <c r="V304" s="34" t="s">
        <v>313</v>
      </c>
      <c r="W304" s="34" t="s">
        <v>313</v>
      </c>
      <c r="X304" s="34" t="s">
        <v>313</v>
      </c>
      <c r="Y304" s="34" t="s">
        <v>313</v>
      </c>
      <c r="Z304" s="34"/>
      <c r="AA304" s="34"/>
      <c r="AB304" s="34"/>
      <c r="AC304" s="34"/>
      <c r="AD304" s="34"/>
      <c r="AE304" s="34"/>
      <c r="AF304" s="34"/>
      <c r="AG304" s="34"/>
      <c r="AH304" s="9"/>
      <c r="AI304" s="2"/>
    </row>
    <row r="305" spans="1:35" ht="12.75">
      <c r="A305" s="2"/>
      <c r="B305" s="102"/>
      <c r="C305" s="30">
        <v>2</v>
      </c>
      <c r="D305" s="34"/>
      <c r="E305" s="34" t="s">
        <v>313</v>
      </c>
      <c r="F305" s="34" t="s">
        <v>313</v>
      </c>
      <c r="G305" s="34"/>
      <c r="H305" s="34" t="s">
        <v>313</v>
      </c>
      <c r="I305" s="34"/>
      <c r="J305" s="34"/>
      <c r="K305" s="34" t="s">
        <v>313</v>
      </c>
      <c r="L305" s="34" t="s">
        <v>313</v>
      </c>
      <c r="M305" s="34"/>
      <c r="N305" s="34"/>
      <c r="O305" s="34"/>
      <c r="P305" s="34"/>
      <c r="Q305" s="34" t="s">
        <v>313</v>
      </c>
      <c r="R305" s="34"/>
      <c r="S305" s="34"/>
      <c r="T305" s="34"/>
      <c r="U305" s="34"/>
      <c r="V305" s="34"/>
      <c r="W305" s="34"/>
      <c r="X305" s="34"/>
      <c r="Y305" s="34"/>
      <c r="Z305" s="34"/>
      <c r="AA305" s="34"/>
      <c r="AB305" s="34"/>
      <c r="AC305" s="34"/>
      <c r="AD305" s="34"/>
      <c r="AE305" s="34"/>
      <c r="AF305" s="34"/>
      <c r="AG305" s="34"/>
      <c r="AH305" s="9"/>
      <c r="AI305" s="2"/>
    </row>
    <row r="306" spans="1:35" ht="12.75">
      <c r="A306" s="2"/>
      <c r="B306" s="102"/>
      <c r="C306" s="30">
        <v>3</v>
      </c>
      <c r="D306" s="34" t="s">
        <v>313</v>
      </c>
      <c r="E306" s="34"/>
      <c r="F306" s="34"/>
      <c r="G306" s="34"/>
      <c r="H306" s="34"/>
      <c r="I306" s="34"/>
      <c r="J306" s="34" t="s">
        <v>313</v>
      </c>
      <c r="K306" s="34"/>
      <c r="L306" s="34"/>
      <c r="M306" s="34"/>
      <c r="N306" s="34" t="s">
        <v>313</v>
      </c>
      <c r="O306" s="34"/>
      <c r="P306" s="34" t="s">
        <v>313</v>
      </c>
      <c r="Q306" s="34"/>
      <c r="R306" s="34"/>
      <c r="S306" s="34"/>
      <c r="T306" s="34"/>
      <c r="U306" s="34" t="s">
        <v>313</v>
      </c>
      <c r="V306" s="34"/>
      <c r="W306" s="34"/>
      <c r="X306" s="34"/>
      <c r="Y306" s="34"/>
      <c r="Z306" s="34"/>
      <c r="AA306" s="34"/>
      <c r="AB306" s="34"/>
      <c r="AC306" s="34"/>
      <c r="AD306" s="34"/>
      <c r="AE306" s="34"/>
      <c r="AF306" s="34"/>
      <c r="AG306" s="34"/>
      <c r="AH306" s="9"/>
      <c r="AI306" s="2"/>
    </row>
    <row r="307" spans="1:35" ht="12.75">
      <c r="A307" s="2"/>
      <c r="B307" s="102"/>
      <c r="C307" s="30">
        <v>4</v>
      </c>
      <c r="D307" s="34"/>
      <c r="E307" s="34"/>
      <c r="F307" s="34"/>
      <c r="G307" s="34" t="s">
        <v>313</v>
      </c>
      <c r="H307" s="34"/>
      <c r="I307" s="34" t="s">
        <v>313</v>
      </c>
      <c r="J307" s="34"/>
      <c r="K307" s="34"/>
      <c r="L307" s="34"/>
      <c r="M307" s="34"/>
      <c r="N307" s="34"/>
      <c r="O307" s="34" t="s">
        <v>313</v>
      </c>
      <c r="P307" s="34"/>
      <c r="Q307" s="34"/>
      <c r="R307" s="34" t="s">
        <v>313</v>
      </c>
      <c r="S307" s="34" t="s">
        <v>313</v>
      </c>
      <c r="T307" s="34"/>
      <c r="U307" s="34"/>
      <c r="V307" s="34"/>
      <c r="W307" s="34"/>
      <c r="X307" s="34"/>
      <c r="Y307" s="34"/>
      <c r="Z307" s="34"/>
      <c r="AA307" s="34"/>
      <c r="AB307" s="34"/>
      <c r="AC307" s="34"/>
      <c r="AD307" s="34"/>
      <c r="AE307" s="34"/>
      <c r="AF307" s="34"/>
      <c r="AG307" s="34"/>
      <c r="AH307" s="9"/>
      <c r="AI307" s="2"/>
    </row>
    <row r="308" spans="1:35" ht="12.75">
      <c r="A308" s="2"/>
      <c r="B308" s="10"/>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2"/>
      <c r="AI308" s="2"/>
    </row>
    <row r="309" spans="1:35" ht="12.75">
      <c r="A309" s="14">
        <f>A294+1</f>
        <v>21</v>
      </c>
      <c r="B309" s="39"/>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40"/>
      <c r="AI309" s="2"/>
    </row>
    <row r="310" spans="1:35" ht="12.75">
      <c r="A310" s="2"/>
      <c r="B310" s="41"/>
      <c r="C310" s="14" t="s">
        <v>18</v>
      </c>
      <c r="D310" s="37"/>
      <c r="E310" s="37"/>
      <c r="F310" s="37"/>
      <c r="G310" s="37"/>
      <c r="H310" s="37"/>
      <c r="I310" s="110">
        <f>IF(AND(I312&lt;&gt;"",Y312&lt;&gt;"",AD312&lt;&gt;"",I314&lt;&gt;"",I315&lt;&gt;"",I316&lt;&gt;""),1+I295,"")</f>
        <v>21</v>
      </c>
      <c r="J310" s="111"/>
      <c r="K310" s="112"/>
      <c r="L310" s="37"/>
      <c r="M310" s="37" t="s">
        <v>45</v>
      </c>
      <c r="N310" s="37"/>
      <c r="O310" s="37"/>
      <c r="P310" s="37"/>
      <c r="Q310" s="37"/>
      <c r="R310" s="37"/>
      <c r="S310" s="37"/>
      <c r="T310" s="37"/>
      <c r="U310" s="37"/>
      <c r="V310" s="31">
        <v>4</v>
      </c>
      <c r="W310" s="37"/>
      <c r="X310" s="37" t="s">
        <v>46</v>
      </c>
      <c r="Y310" s="37"/>
      <c r="Z310" s="37"/>
      <c r="AA310" s="37"/>
      <c r="AB310" s="37"/>
      <c r="AC310" s="37"/>
      <c r="AD310" s="37"/>
      <c r="AE310" s="37"/>
      <c r="AF310" s="122" t="s">
        <v>314</v>
      </c>
      <c r="AG310" s="123"/>
      <c r="AH310" s="42"/>
      <c r="AI310" s="2"/>
    </row>
    <row r="311" spans="1:35" ht="12.75">
      <c r="A311" s="2"/>
      <c r="B311" s="8"/>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9"/>
      <c r="AI311" s="2"/>
    </row>
    <row r="312" spans="1:35" ht="12.75">
      <c r="A312" s="2"/>
      <c r="B312" s="8"/>
      <c r="C312" s="14" t="s">
        <v>6</v>
      </c>
      <c r="D312" s="2"/>
      <c r="E312" s="2"/>
      <c r="F312" s="2"/>
      <c r="G312" s="2"/>
      <c r="H312" s="2"/>
      <c r="I312" s="103" t="s">
        <v>315</v>
      </c>
      <c r="J312" s="104"/>
      <c r="K312" s="104"/>
      <c r="L312" s="104"/>
      <c r="M312" s="104"/>
      <c r="N312" s="104"/>
      <c r="O312" s="104"/>
      <c r="P312" s="104"/>
      <c r="Q312" s="104"/>
      <c r="R312" s="104"/>
      <c r="S312" s="105"/>
      <c r="T312" s="37"/>
      <c r="U312" s="14" t="s">
        <v>11</v>
      </c>
      <c r="V312" s="2"/>
      <c r="W312" s="2"/>
      <c r="X312" s="2"/>
      <c r="Y312" s="31">
        <v>7</v>
      </c>
      <c r="Z312" s="37"/>
      <c r="AA312" s="14" t="s">
        <v>10</v>
      </c>
      <c r="AB312" s="2"/>
      <c r="AC312" s="2"/>
      <c r="AD312" s="106" t="s">
        <v>323</v>
      </c>
      <c r="AE312" s="106"/>
      <c r="AF312" s="106"/>
      <c r="AG312" s="106"/>
      <c r="AH312" s="9"/>
      <c r="AI312" s="2"/>
    </row>
    <row r="313" spans="1:35" ht="12.75">
      <c r="A313" s="2"/>
      <c r="B313" s="8"/>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9"/>
      <c r="AI313" s="2"/>
    </row>
    <row r="314" spans="1:35" ht="12.75">
      <c r="A314" s="2"/>
      <c r="B314" s="8"/>
      <c r="C314" s="14" t="s">
        <v>7</v>
      </c>
      <c r="D314" s="2"/>
      <c r="E314" s="2"/>
      <c r="F314" s="2"/>
      <c r="G314" s="2"/>
      <c r="H314" s="2"/>
      <c r="I314" s="107" t="s">
        <v>373</v>
      </c>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9"/>
      <c r="AH314" s="9"/>
      <c r="AI314" s="2"/>
    </row>
    <row r="315" spans="1:35" ht="12.75">
      <c r="A315" s="2"/>
      <c r="B315" s="8"/>
      <c r="C315" s="14" t="s">
        <v>8</v>
      </c>
      <c r="D315" s="2"/>
      <c r="E315" s="2"/>
      <c r="F315" s="2"/>
      <c r="G315" s="2"/>
      <c r="H315" s="2"/>
      <c r="I315" s="107" t="s">
        <v>374</v>
      </c>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9"/>
      <c r="AH315" s="9"/>
      <c r="AI315" s="2"/>
    </row>
    <row r="316" spans="1:35" ht="12.75">
      <c r="A316" s="2"/>
      <c r="B316" s="8"/>
      <c r="C316" s="14" t="s">
        <v>9</v>
      </c>
      <c r="D316" s="2"/>
      <c r="E316" s="2"/>
      <c r="F316" s="2"/>
      <c r="G316" s="2"/>
      <c r="H316" s="2"/>
      <c r="I316" s="107" t="s">
        <v>375</v>
      </c>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9"/>
      <c r="AH316" s="9"/>
      <c r="AI316" s="2"/>
    </row>
    <row r="317" spans="1:35" ht="12.75">
      <c r="A317" s="2"/>
      <c r="B317" s="8"/>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9"/>
      <c r="AI317" s="2"/>
    </row>
    <row r="318" spans="1:35" ht="12.75" customHeight="1">
      <c r="A318" s="2"/>
      <c r="B318" s="102" t="s">
        <v>16</v>
      </c>
      <c r="C318" s="30"/>
      <c r="D318" s="30" t="str">
        <f>"01"</f>
        <v>01</v>
      </c>
      <c r="E318" s="30" t="str">
        <f>"02"</f>
        <v>02</v>
      </c>
      <c r="F318" s="30" t="str">
        <f>"03"</f>
        <v>03</v>
      </c>
      <c r="G318" s="30" t="str">
        <f>"04"</f>
        <v>04</v>
      </c>
      <c r="H318" s="30" t="str">
        <f>"05"</f>
        <v>05</v>
      </c>
      <c r="I318" s="30" t="str">
        <f>"06"</f>
        <v>06</v>
      </c>
      <c r="J318" s="30" t="str">
        <f>"07"</f>
        <v>07</v>
      </c>
      <c r="K318" s="30" t="str">
        <f>"08"</f>
        <v>08</v>
      </c>
      <c r="L318" s="30" t="str">
        <f>"09"</f>
        <v>09</v>
      </c>
      <c r="M318" s="30" t="str">
        <f>"10"</f>
        <v>10</v>
      </c>
      <c r="N318" s="30" t="str">
        <f>"11"</f>
        <v>11</v>
      </c>
      <c r="O318" s="30" t="str">
        <f>"12"</f>
        <v>12</v>
      </c>
      <c r="P318" s="30" t="str">
        <f>"13"</f>
        <v>13</v>
      </c>
      <c r="Q318" s="30" t="str">
        <f>"14"</f>
        <v>14</v>
      </c>
      <c r="R318" s="30" t="str">
        <f>"15"</f>
        <v>15</v>
      </c>
      <c r="S318" s="30" t="str">
        <f>"16"</f>
        <v>16</v>
      </c>
      <c r="T318" s="30" t="str">
        <f>"17"</f>
        <v>17</v>
      </c>
      <c r="U318" s="30" t="str">
        <f>"18"</f>
        <v>18</v>
      </c>
      <c r="V318" s="30" t="str">
        <f>"19"</f>
        <v>19</v>
      </c>
      <c r="W318" s="30" t="str">
        <f>"20"</f>
        <v>20</v>
      </c>
      <c r="X318" s="30" t="str">
        <f>"21"</f>
        <v>21</v>
      </c>
      <c r="Y318" s="30" t="str">
        <f>"22"</f>
        <v>22</v>
      </c>
      <c r="Z318" s="30" t="str">
        <f>"23"</f>
        <v>23</v>
      </c>
      <c r="AA318" s="30" t="str">
        <f>"24"</f>
        <v>24</v>
      </c>
      <c r="AB318" s="30" t="str">
        <f>"25"</f>
        <v>25</v>
      </c>
      <c r="AC318" s="30" t="str">
        <f>"26"</f>
        <v>26</v>
      </c>
      <c r="AD318" s="30" t="str">
        <f>"27"</f>
        <v>27</v>
      </c>
      <c r="AE318" s="30" t="str">
        <f>"28"</f>
        <v>28</v>
      </c>
      <c r="AF318" s="30" t="str">
        <f>"29"</f>
        <v>29</v>
      </c>
      <c r="AG318" s="30" t="str">
        <f>"30"</f>
        <v>30</v>
      </c>
      <c r="AH318" s="9"/>
      <c r="AI318" s="2"/>
    </row>
    <row r="319" spans="1:35" ht="12.75">
      <c r="A319" s="2"/>
      <c r="B319" s="102"/>
      <c r="C319" s="30">
        <v>1</v>
      </c>
      <c r="D319" s="34"/>
      <c r="E319" s="34"/>
      <c r="F319" s="34"/>
      <c r="G319" s="34"/>
      <c r="H319" s="34" t="s">
        <v>313</v>
      </c>
      <c r="I319" s="34"/>
      <c r="J319" s="34" t="s">
        <v>313</v>
      </c>
      <c r="K319" s="34"/>
      <c r="L319" s="34" t="s">
        <v>313</v>
      </c>
      <c r="M319" s="34"/>
      <c r="N319" s="34"/>
      <c r="O319" s="34"/>
      <c r="P319" s="34"/>
      <c r="Q319" s="34" t="s">
        <v>313</v>
      </c>
      <c r="R319" s="34"/>
      <c r="S319" s="34"/>
      <c r="T319" s="34" t="s">
        <v>313</v>
      </c>
      <c r="U319" s="34"/>
      <c r="V319" s="34"/>
      <c r="W319" s="34" t="s">
        <v>313</v>
      </c>
      <c r="X319" s="34" t="s">
        <v>313</v>
      </c>
      <c r="Y319" s="34"/>
      <c r="Z319" s="34"/>
      <c r="AA319" s="34"/>
      <c r="AB319" s="34"/>
      <c r="AC319" s="34"/>
      <c r="AD319" s="34"/>
      <c r="AE319" s="34"/>
      <c r="AF319" s="34"/>
      <c r="AG319" s="34"/>
      <c r="AH319" s="9"/>
      <c r="AI319" s="2"/>
    </row>
    <row r="320" spans="1:35" ht="12.75">
      <c r="A320" s="2"/>
      <c r="B320" s="102"/>
      <c r="C320" s="30">
        <v>2</v>
      </c>
      <c r="D320" s="34"/>
      <c r="E320" s="34"/>
      <c r="F320" s="34" t="s">
        <v>313</v>
      </c>
      <c r="G320" s="34"/>
      <c r="H320" s="34"/>
      <c r="I320" s="34"/>
      <c r="J320" s="34"/>
      <c r="K320" s="34" t="s">
        <v>313</v>
      </c>
      <c r="L320" s="34"/>
      <c r="M320" s="34" t="s">
        <v>313</v>
      </c>
      <c r="N320" s="34" t="s">
        <v>313</v>
      </c>
      <c r="O320" s="34" t="s">
        <v>313</v>
      </c>
      <c r="P320" s="34"/>
      <c r="Q320" s="34"/>
      <c r="R320" s="34"/>
      <c r="S320" s="34"/>
      <c r="T320" s="34"/>
      <c r="U320" s="34"/>
      <c r="V320" s="34"/>
      <c r="W320" s="34"/>
      <c r="X320" s="34"/>
      <c r="Y320" s="34"/>
      <c r="Z320" s="34"/>
      <c r="AA320" s="34"/>
      <c r="AB320" s="34"/>
      <c r="AC320" s="34"/>
      <c r="AD320" s="34"/>
      <c r="AE320" s="34"/>
      <c r="AF320" s="34"/>
      <c r="AG320" s="34"/>
      <c r="AH320" s="9"/>
      <c r="AI320" s="2"/>
    </row>
    <row r="321" spans="1:35" ht="12.75">
      <c r="A321" s="2"/>
      <c r="B321" s="102"/>
      <c r="C321" s="30">
        <v>3</v>
      </c>
      <c r="D321" s="34" t="s">
        <v>313</v>
      </c>
      <c r="E321" s="34"/>
      <c r="F321" s="34"/>
      <c r="G321" s="34"/>
      <c r="H321" s="34"/>
      <c r="I321" s="34"/>
      <c r="J321" s="34"/>
      <c r="K321" s="34"/>
      <c r="L321" s="34"/>
      <c r="M321" s="34"/>
      <c r="N321" s="34"/>
      <c r="O321" s="34"/>
      <c r="P321" s="34" t="s">
        <v>313</v>
      </c>
      <c r="Q321" s="34"/>
      <c r="R321" s="34" t="s">
        <v>313</v>
      </c>
      <c r="S321" s="34" t="s">
        <v>313</v>
      </c>
      <c r="T321" s="34"/>
      <c r="U321" s="34" t="s">
        <v>313</v>
      </c>
      <c r="V321" s="34"/>
      <c r="W321" s="34"/>
      <c r="X321" s="34"/>
      <c r="Y321" s="34" t="s">
        <v>313</v>
      </c>
      <c r="Z321" s="34"/>
      <c r="AA321" s="34"/>
      <c r="AB321" s="34"/>
      <c r="AC321" s="34"/>
      <c r="AD321" s="34"/>
      <c r="AE321" s="34"/>
      <c r="AF321" s="34"/>
      <c r="AG321" s="34"/>
      <c r="AH321" s="9"/>
      <c r="AI321" s="2"/>
    </row>
    <row r="322" spans="1:35" ht="12.75">
      <c r="A322" s="2"/>
      <c r="B322" s="102"/>
      <c r="C322" s="30">
        <v>4</v>
      </c>
      <c r="D322" s="34"/>
      <c r="E322" s="34" t="s">
        <v>313</v>
      </c>
      <c r="F322" s="34"/>
      <c r="G322" s="34" t="s">
        <v>313</v>
      </c>
      <c r="H322" s="34"/>
      <c r="I322" s="34" t="s">
        <v>313</v>
      </c>
      <c r="J322" s="34"/>
      <c r="K322" s="34"/>
      <c r="L322" s="34"/>
      <c r="M322" s="34"/>
      <c r="N322" s="34"/>
      <c r="O322" s="34"/>
      <c r="P322" s="34"/>
      <c r="Q322" s="34"/>
      <c r="R322" s="34"/>
      <c r="S322" s="34"/>
      <c r="T322" s="34"/>
      <c r="U322" s="34"/>
      <c r="V322" s="34" t="s">
        <v>313</v>
      </c>
      <c r="W322" s="34"/>
      <c r="X322" s="34"/>
      <c r="Y322" s="34"/>
      <c r="Z322" s="34"/>
      <c r="AA322" s="34"/>
      <c r="AB322" s="34"/>
      <c r="AC322" s="34"/>
      <c r="AD322" s="34"/>
      <c r="AE322" s="34"/>
      <c r="AF322" s="34"/>
      <c r="AG322" s="34"/>
      <c r="AH322" s="9"/>
      <c r="AI322" s="2"/>
    </row>
    <row r="323" spans="1:35" ht="12.75">
      <c r="A323" s="2"/>
      <c r="B323" s="10"/>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2"/>
      <c r="AI323" s="2"/>
    </row>
    <row r="324" spans="1:35" ht="12.75">
      <c r="A324" s="14">
        <f>A309+1</f>
        <v>22</v>
      </c>
      <c r="B324" s="39"/>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40"/>
      <c r="AI324" s="2"/>
    </row>
    <row r="325" spans="1:35" ht="12.75">
      <c r="A325" s="2"/>
      <c r="B325" s="41"/>
      <c r="C325" s="14" t="s">
        <v>18</v>
      </c>
      <c r="D325" s="37"/>
      <c r="E325" s="37"/>
      <c r="F325" s="37"/>
      <c r="G325" s="37"/>
      <c r="H325" s="37"/>
      <c r="I325" s="110">
        <f>IF(AND(I327&lt;&gt;"",Y327&lt;&gt;"",AD327&lt;&gt;"",I329&lt;&gt;"",I330&lt;&gt;"",I331&lt;&gt;""),1+I310,"")</f>
        <v>22</v>
      </c>
      <c r="J325" s="111"/>
      <c r="K325" s="112"/>
      <c r="L325" s="37"/>
      <c r="M325" s="37" t="s">
        <v>45</v>
      </c>
      <c r="N325" s="37"/>
      <c r="O325" s="37"/>
      <c r="P325" s="37"/>
      <c r="Q325" s="37"/>
      <c r="R325" s="37"/>
      <c r="S325" s="37"/>
      <c r="T325" s="37"/>
      <c r="U325" s="37"/>
      <c r="V325" s="31">
        <v>4</v>
      </c>
      <c r="W325" s="37"/>
      <c r="X325" s="37" t="s">
        <v>46</v>
      </c>
      <c r="Y325" s="37"/>
      <c r="Z325" s="37"/>
      <c r="AA325" s="37"/>
      <c r="AB325" s="37"/>
      <c r="AC325" s="37"/>
      <c r="AD325" s="37"/>
      <c r="AE325" s="37"/>
      <c r="AF325" s="122" t="s">
        <v>314</v>
      </c>
      <c r="AG325" s="123"/>
      <c r="AH325" s="42"/>
      <c r="AI325" s="2"/>
    </row>
    <row r="326" spans="1:35" ht="12.75">
      <c r="A326" s="2"/>
      <c r="B326" s="8"/>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9"/>
      <c r="AI326" s="2"/>
    </row>
    <row r="327" spans="1:35" ht="12.75">
      <c r="A327" s="2"/>
      <c r="B327" s="8"/>
      <c r="C327" s="14" t="s">
        <v>6</v>
      </c>
      <c r="D327" s="2"/>
      <c r="E327" s="2"/>
      <c r="F327" s="2"/>
      <c r="G327" s="2"/>
      <c r="H327" s="2"/>
      <c r="I327" s="103" t="s">
        <v>315</v>
      </c>
      <c r="J327" s="104"/>
      <c r="K327" s="104"/>
      <c r="L327" s="104"/>
      <c r="M327" s="104"/>
      <c r="N327" s="104"/>
      <c r="O327" s="104"/>
      <c r="P327" s="104"/>
      <c r="Q327" s="104"/>
      <c r="R327" s="104"/>
      <c r="S327" s="105"/>
      <c r="T327" s="37"/>
      <c r="U327" s="14" t="s">
        <v>11</v>
      </c>
      <c r="V327" s="2"/>
      <c r="W327" s="2"/>
      <c r="X327" s="2"/>
      <c r="Y327" s="31">
        <v>5</v>
      </c>
      <c r="Z327" s="37"/>
      <c r="AA327" s="14" t="s">
        <v>10</v>
      </c>
      <c r="AB327" s="2"/>
      <c r="AC327" s="2"/>
      <c r="AD327" s="106" t="s">
        <v>323</v>
      </c>
      <c r="AE327" s="106"/>
      <c r="AF327" s="106"/>
      <c r="AG327" s="106"/>
      <c r="AH327" s="9"/>
      <c r="AI327" s="2"/>
    </row>
    <row r="328" spans="1:35" ht="12.75">
      <c r="A328" s="2"/>
      <c r="B328" s="8"/>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9"/>
      <c r="AI328" s="2"/>
    </row>
    <row r="329" spans="1:35" ht="12.75">
      <c r="A329" s="2"/>
      <c r="B329" s="8"/>
      <c r="C329" s="14" t="s">
        <v>7</v>
      </c>
      <c r="D329" s="2"/>
      <c r="E329" s="2"/>
      <c r="F329" s="2"/>
      <c r="G329" s="2"/>
      <c r="H329" s="2"/>
      <c r="I329" s="107" t="s">
        <v>376</v>
      </c>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9"/>
      <c r="AH329" s="9"/>
      <c r="AI329" s="2"/>
    </row>
    <row r="330" spans="1:35" ht="12.75">
      <c r="A330" s="2"/>
      <c r="B330" s="8"/>
      <c r="C330" s="14" t="s">
        <v>8</v>
      </c>
      <c r="D330" s="2"/>
      <c r="E330" s="2"/>
      <c r="F330" s="2"/>
      <c r="G330" s="2"/>
      <c r="H330" s="2"/>
      <c r="I330" s="107" t="s">
        <v>377</v>
      </c>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9"/>
      <c r="AH330" s="9"/>
      <c r="AI330" s="2"/>
    </row>
    <row r="331" spans="1:35" ht="12.75">
      <c r="A331" s="2"/>
      <c r="B331" s="8"/>
      <c r="C331" s="14" t="s">
        <v>9</v>
      </c>
      <c r="D331" s="2"/>
      <c r="E331" s="2"/>
      <c r="F331" s="2"/>
      <c r="G331" s="2"/>
      <c r="H331" s="2"/>
      <c r="I331" s="107" t="s">
        <v>326</v>
      </c>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9"/>
      <c r="AH331" s="9"/>
      <c r="AI331" s="2"/>
    </row>
    <row r="332" spans="1:35" ht="12.75">
      <c r="A332" s="2"/>
      <c r="B332" s="8"/>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9"/>
      <c r="AI332" s="2"/>
    </row>
    <row r="333" spans="1:35" ht="12.75" customHeight="1">
      <c r="A333" s="2"/>
      <c r="B333" s="102" t="s">
        <v>16</v>
      </c>
      <c r="C333" s="30"/>
      <c r="D333" s="30" t="str">
        <f>"01"</f>
        <v>01</v>
      </c>
      <c r="E333" s="30" t="str">
        <f>"02"</f>
        <v>02</v>
      </c>
      <c r="F333" s="30" t="str">
        <f>"03"</f>
        <v>03</v>
      </c>
      <c r="G333" s="30" t="str">
        <f>"04"</f>
        <v>04</v>
      </c>
      <c r="H333" s="30" t="str">
        <f>"05"</f>
        <v>05</v>
      </c>
      <c r="I333" s="30" t="str">
        <f>"06"</f>
        <v>06</v>
      </c>
      <c r="J333" s="30" t="str">
        <f>"07"</f>
        <v>07</v>
      </c>
      <c r="K333" s="30" t="str">
        <f>"08"</f>
        <v>08</v>
      </c>
      <c r="L333" s="30" t="str">
        <f>"09"</f>
        <v>09</v>
      </c>
      <c r="M333" s="30" t="str">
        <f>"10"</f>
        <v>10</v>
      </c>
      <c r="N333" s="30" t="str">
        <f>"11"</f>
        <v>11</v>
      </c>
      <c r="O333" s="30" t="str">
        <f>"12"</f>
        <v>12</v>
      </c>
      <c r="P333" s="30" t="str">
        <f>"13"</f>
        <v>13</v>
      </c>
      <c r="Q333" s="30" t="str">
        <f>"14"</f>
        <v>14</v>
      </c>
      <c r="R333" s="30" t="str">
        <f>"15"</f>
        <v>15</v>
      </c>
      <c r="S333" s="30" t="str">
        <f>"16"</f>
        <v>16</v>
      </c>
      <c r="T333" s="30" t="str">
        <f>"17"</f>
        <v>17</v>
      </c>
      <c r="U333" s="30" t="str">
        <f>"18"</f>
        <v>18</v>
      </c>
      <c r="V333" s="30" t="str">
        <f>"19"</f>
        <v>19</v>
      </c>
      <c r="W333" s="30" t="str">
        <f>"20"</f>
        <v>20</v>
      </c>
      <c r="X333" s="30" t="str">
        <f>"21"</f>
        <v>21</v>
      </c>
      <c r="Y333" s="30" t="str">
        <f>"22"</f>
        <v>22</v>
      </c>
      <c r="Z333" s="30" t="str">
        <f>"23"</f>
        <v>23</v>
      </c>
      <c r="AA333" s="30" t="str">
        <f>"24"</f>
        <v>24</v>
      </c>
      <c r="AB333" s="30" t="str">
        <f>"25"</f>
        <v>25</v>
      </c>
      <c r="AC333" s="30" t="str">
        <f>"26"</f>
        <v>26</v>
      </c>
      <c r="AD333" s="30" t="str">
        <f>"27"</f>
        <v>27</v>
      </c>
      <c r="AE333" s="30" t="str">
        <f>"28"</f>
        <v>28</v>
      </c>
      <c r="AF333" s="30" t="str">
        <f>"29"</f>
        <v>29</v>
      </c>
      <c r="AG333" s="30" t="str">
        <f>"30"</f>
        <v>30</v>
      </c>
      <c r="AH333" s="9"/>
      <c r="AI333" s="2"/>
    </row>
    <row r="334" spans="1:35" ht="12.75">
      <c r="A334" s="2"/>
      <c r="B334" s="102"/>
      <c r="C334" s="30">
        <v>1</v>
      </c>
      <c r="D334" s="34"/>
      <c r="E334" s="34"/>
      <c r="F334" s="34"/>
      <c r="G334" s="34"/>
      <c r="H334" s="34" t="s">
        <v>313</v>
      </c>
      <c r="I334" s="34"/>
      <c r="J334" s="34" t="s">
        <v>313</v>
      </c>
      <c r="K334" s="34"/>
      <c r="L334" s="34"/>
      <c r="M334" s="34" t="s">
        <v>313</v>
      </c>
      <c r="N334" s="34"/>
      <c r="O334" s="34" t="s">
        <v>313</v>
      </c>
      <c r="P334" s="34"/>
      <c r="Q334" s="34"/>
      <c r="R334" s="34"/>
      <c r="S334" s="34"/>
      <c r="T334" s="34" t="s">
        <v>313</v>
      </c>
      <c r="U334" s="34" t="s">
        <v>313</v>
      </c>
      <c r="V334" s="34"/>
      <c r="W334" s="34" t="s">
        <v>313</v>
      </c>
      <c r="X334" s="34"/>
      <c r="Y334" s="34"/>
      <c r="Z334" s="34"/>
      <c r="AA334" s="34"/>
      <c r="AB334" s="34"/>
      <c r="AC334" s="34"/>
      <c r="AD334" s="34"/>
      <c r="AE334" s="34"/>
      <c r="AF334" s="34"/>
      <c r="AG334" s="34"/>
      <c r="AH334" s="9"/>
      <c r="AI334" s="2"/>
    </row>
    <row r="335" spans="1:35" ht="12.75">
      <c r="A335" s="2"/>
      <c r="B335" s="102"/>
      <c r="C335" s="30">
        <v>2</v>
      </c>
      <c r="D335" s="34"/>
      <c r="E335" s="34" t="s">
        <v>313</v>
      </c>
      <c r="F335" s="34"/>
      <c r="G335" s="34"/>
      <c r="H335" s="34"/>
      <c r="I335" s="34"/>
      <c r="J335" s="34"/>
      <c r="K335" s="34"/>
      <c r="L335" s="34" t="s">
        <v>313</v>
      </c>
      <c r="M335" s="34"/>
      <c r="N335" s="34"/>
      <c r="O335" s="34"/>
      <c r="P335" s="34"/>
      <c r="Q335" s="34"/>
      <c r="R335" s="34"/>
      <c r="S335" s="34"/>
      <c r="T335" s="34"/>
      <c r="U335" s="34"/>
      <c r="V335" s="34" t="s">
        <v>313</v>
      </c>
      <c r="W335" s="34"/>
      <c r="X335" s="34"/>
      <c r="Y335" s="34" t="s">
        <v>313</v>
      </c>
      <c r="Z335" s="34"/>
      <c r="AA335" s="34"/>
      <c r="AB335" s="34"/>
      <c r="AC335" s="34"/>
      <c r="AD335" s="34"/>
      <c r="AE335" s="34"/>
      <c r="AF335" s="34"/>
      <c r="AG335" s="34"/>
      <c r="AH335" s="9"/>
      <c r="AI335" s="2"/>
    </row>
    <row r="336" spans="1:35" ht="12.75">
      <c r="A336" s="2"/>
      <c r="B336" s="102"/>
      <c r="C336" s="30">
        <v>3</v>
      </c>
      <c r="D336" s="34" t="s">
        <v>313</v>
      </c>
      <c r="E336" s="34"/>
      <c r="F336" s="34" t="s">
        <v>313</v>
      </c>
      <c r="G336" s="34"/>
      <c r="H336" s="34"/>
      <c r="I336" s="34"/>
      <c r="J336" s="34"/>
      <c r="K336" s="34" t="s">
        <v>313</v>
      </c>
      <c r="L336" s="34"/>
      <c r="M336" s="34"/>
      <c r="N336" s="34" t="s">
        <v>313</v>
      </c>
      <c r="O336" s="34"/>
      <c r="P336" s="34" t="s">
        <v>313</v>
      </c>
      <c r="Q336" s="34" t="s">
        <v>313</v>
      </c>
      <c r="R336" s="34"/>
      <c r="S336" s="34" t="s">
        <v>313</v>
      </c>
      <c r="T336" s="34"/>
      <c r="U336" s="34"/>
      <c r="V336" s="34"/>
      <c r="W336" s="34"/>
      <c r="X336" s="34"/>
      <c r="Y336" s="34"/>
      <c r="Z336" s="34"/>
      <c r="AA336" s="34"/>
      <c r="AB336" s="34"/>
      <c r="AC336" s="34"/>
      <c r="AD336" s="34"/>
      <c r="AE336" s="34"/>
      <c r="AF336" s="34"/>
      <c r="AG336" s="34"/>
      <c r="AH336" s="9"/>
      <c r="AI336" s="2"/>
    </row>
    <row r="337" spans="1:35" ht="12.75">
      <c r="A337" s="2"/>
      <c r="B337" s="102"/>
      <c r="C337" s="30">
        <v>4</v>
      </c>
      <c r="D337" s="34"/>
      <c r="E337" s="34"/>
      <c r="F337" s="34"/>
      <c r="G337" s="34" t="s">
        <v>313</v>
      </c>
      <c r="H337" s="34"/>
      <c r="I337" s="34" t="s">
        <v>313</v>
      </c>
      <c r="J337" s="34"/>
      <c r="K337" s="34"/>
      <c r="L337" s="34"/>
      <c r="M337" s="34"/>
      <c r="N337" s="34"/>
      <c r="O337" s="34"/>
      <c r="P337" s="34"/>
      <c r="Q337" s="34"/>
      <c r="R337" s="34" t="s">
        <v>313</v>
      </c>
      <c r="S337" s="34"/>
      <c r="T337" s="34"/>
      <c r="U337" s="34"/>
      <c r="V337" s="34"/>
      <c r="W337" s="34"/>
      <c r="X337" s="34" t="s">
        <v>313</v>
      </c>
      <c r="Y337" s="34"/>
      <c r="Z337" s="34"/>
      <c r="AA337" s="34"/>
      <c r="AB337" s="34"/>
      <c r="AC337" s="34"/>
      <c r="AD337" s="34"/>
      <c r="AE337" s="34"/>
      <c r="AF337" s="34"/>
      <c r="AG337" s="34"/>
      <c r="AH337" s="9"/>
      <c r="AI337" s="2"/>
    </row>
    <row r="338" spans="1:35" ht="12.75">
      <c r="A338" s="2"/>
      <c r="B338" s="10"/>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2"/>
      <c r="AI338" s="2"/>
    </row>
    <row r="339" spans="1:35" ht="12.75">
      <c r="A339" s="14">
        <f>A324+1</f>
        <v>23</v>
      </c>
      <c r="B339" s="39"/>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40"/>
      <c r="AI339" s="2"/>
    </row>
    <row r="340" spans="1:35" ht="12.75">
      <c r="A340" s="2"/>
      <c r="B340" s="41"/>
      <c r="C340" s="14" t="s">
        <v>18</v>
      </c>
      <c r="D340" s="37"/>
      <c r="E340" s="37"/>
      <c r="F340" s="37"/>
      <c r="G340" s="37"/>
      <c r="H340" s="37"/>
      <c r="I340" s="110">
        <f>IF(AND(I342&lt;&gt;"",Y342&lt;&gt;"",AD342&lt;&gt;"",I344&lt;&gt;"",I345&lt;&gt;"",I346&lt;&gt;""),1+I325,"")</f>
        <v>23</v>
      </c>
      <c r="J340" s="111"/>
      <c r="K340" s="112"/>
      <c r="L340" s="37"/>
      <c r="M340" s="37" t="s">
        <v>45</v>
      </c>
      <c r="N340" s="37"/>
      <c r="O340" s="37"/>
      <c r="P340" s="37"/>
      <c r="Q340" s="37"/>
      <c r="R340" s="37"/>
      <c r="S340" s="37"/>
      <c r="T340" s="37"/>
      <c r="U340" s="37"/>
      <c r="V340" s="31">
        <v>4</v>
      </c>
      <c r="W340" s="37"/>
      <c r="X340" s="37" t="s">
        <v>46</v>
      </c>
      <c r="Y340" s="37"/>
      <c r="Z340" s="37"/>
      <c r="AA340" s="37"/>
      <c r="AB340" s="37"/>
      <c r="AC340" s="37"/>
      <c r="AD340" s="37"/>
      <c r="AE340" s="37"/>
      <c r="AF340" s="122" t="s">
        <v>314</v>
      </c>
      <c r="AG340" s="123"/>
      <c r="AH340" s="42"/>
      <c r="AI340" s="2"/>
    </row>
    <row r="341" spans="1:35" ht="12.75">
      <c r="A341" s="2"/>
      <c r="B341" s="8"/>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9"/>
      <c r="AI341" s="2"/>
    </row>
    <row r="342" spans="1:35" ht="12.75">
      <c r="A342" s="2"/>
      <c r="B342" s="8"/>
      <c r="C342" s="14" t="s">
        <v>6</v>
      </c>
      <c r="D342" s="2"/>
      <c r="E342" s="2"/>
      <c r="F342" s="2"/>
      <c r="G342" s="2"/>
      <c r="H342" s="2"/>
      <c r="I342" s="103" t="s">
        <v>336</v>
      </c>
      <c r="J342" s="104"/>
      <c r="K342" s="104"/>
      <c r="L342" s="104"/>
      <c r="M342" s="104"/>
      <c r="N342" s="104"/>
      <c r="O342" s="104"/>
      <c r="P342" s="104"/>
      <c r="Q342" s="104"/>
      <c r="R342" s="104"/>
      <c r="S342" s="105"/>
      <c r="T342" s="37"/>
      <c r="U342" s="14" t="s">
        <v>11</v>
      </c>
      <c r="V342" s="2"/>
      <c r="W342" s="2"/>
      <c r="X342" s="2"/>
      <c r="Y342" s="31">
        <v>9</v>
      </c>
      <c r="Z342" s="37"/>
      <c r="AA342" s="14" t="s">
        <v>10</v>
      </c>
      <c r="AB342" s="2"/>
      <c r="AC342" s="2"/>
      <c r="AD342" s="106" t="s">
        <v>316</v>
      </c>
      <c r="AE342" s="106"/>
      <c r="AF342" s="106"/>
      <c r="AG342" s="106"/>
      <c r="AH342" s="9"/>
      <c r="AI342" s="2"/>
    </row>
    <row r="343" spans="1:35" ht="12.75">
      <c r="A343" s="2"/>
      <c r="B343" s="8"/>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9"/>
      <c r="AI343" s="2"/>
    </row>
    <row r="344" spans="1:35" ht="12.75">
      <c r="A344" s="2"/>
      <c r="B344" s="8"/>
      <c r="C344" s="14" t="s">
        <v>7</v>
      </c>
      <c r="D344" s="2"/>
      <c r="E344" s="2"/>
      <c r="F344" s="2"/>
      <c r="G344" s="2"/>
      <c r="H344" s="2"/>
      <c r="I344" s="107" t="s">
        <v>378</v>
      </c>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9"/>
      <c r="AH344" s="9"/>
      <c r="AI344" s="2"/>
    </row>
    <row r="345" spans="1:35" ht="12.75">
      <c r="A345" s="2"/>
      <c r="B345" s="8"/>
      <c r="C345" s="14" t="s">
        <v>8</v>
      </c>
      <c r="D345" s="2"/>
      <c r="E345" s="2"/>
      <c r="F345" s="2"/>
      <c r="G345" s="2"/>
      <c r="H345" s="2"/>
      <c r="I345" s="107" t="s">
        <v>379</v>
      </c>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9"/>
      <c r="AH345" s="9"/>
      <c r="AI345" s="2"/>
    </row>
    <row r="346" spans="1:35" ht="12.75">
      <c r="A346" s="2"/>
      <c r="B346" s="8"/>
      <c r="C346" s="14" t="s">
        <v>9</v>
      </c>
      <c r="D346" s="2"/>
      <c r="E346" s="2"/>
      <c r="F346" s="2"/>
      <c r="G346" s="2"/>
      <c r="H346" s="2"/>
      <c r="I346" s="107" t="s">
        <v>32</v>
      </c>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9"/>
      <c r="AH346" s="9"/>
      <c r="AI346" s="2"/>
    </row>
    <row r="347" spans="1:35" ht="12.75">
      <c r="A347" s="2"/>
      <c r="B347" s="8"/>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9"/>
      <c r="AI347" s="2"/>
    </row>
    <row r="348" spans="1:35" ht="12.75" customHeight="1">
      <c r="A348" s="2"/>
      <c r="B348" s="102" t="s">
        <v>16</v>
      </c>
      <c r="C348" s="30"/>
      <c r="D348" s="30" t="str">
        <f>"01"</f>
        <v>01</v>
      </c>
      <c r="E348" s="30" t="str">
        <f>"02"</f>
        <v>02</v>
      </c>
      <c r="F348" s="30" t="str">
        <f>"03"</f>
        <v>03</v>
      </c>
      <c r="G348" s="30" t="str">
        <f>"04"</f>
        <v>04</v>
      </c>
      <c r="H348" s="30" t="str">
        <f>"05"</f>
        <v>05</v>
      </c>
      <c r="I348" s="30" t="str">
        <f>"06"</f>
        <v>06</v>
      </c>
      <c r="J348" s="30" t="str">
        <f>"07"</f>
        <v>07</v>
      </c>
      <c r="K348" s="30" t="str">
        <f>"08"</f>
        <v>08</v>
      </c>
      <c r="L348" s="30" t="str">
        <f>"09"</f>
        <v>09</v>
      </c>
      <c r="M348" s="30" t="str">
        <f>"10"</f>
        <v>10</v>
      </c>
      <c r="N348" s="30" t="str">
        <f>"11"</f>
        <v>11</v>
      </c>
      <c r="O348" s="30" t="str">
        <f>"12"</f>
        <v>12</v>
      </c>
      <c r="P348" s="30" t="str">
        <f>"13"</f>
        <v>13</v>
      </c>
      <c r="Q348" s="30" t="str">
        <f>"14"</f>
        <v>14</v>
      </c>
      <c r="R348" s="30" t="str">
        <f>"15"</f>
        <v>15</v>
      </c>
      <c r="S348" s="30" t="str">
        <f>"16"</f>
        <v>16</v>
      </c>
      <c r="T348" s="30" t="str">
        <f>"17"</f>
        <v>17</v>
      </c>
      <c r="U348" s="30" t="str">
        <f>"18"</f>
        <v>18</v>
      </c>
      <c r="V348" s="30" t="str">
        <f>"19"</f>
        <v>19</v>
      </c>
      <c r="W348" s="30" t="str">
        <f>"20"</f>
        <v>20</v>
      </c>
      <c r="X348" s="30" t="str">
        <f>"21"</f>
        <v>21</v>
      </c>
      <c r="Y348" s="30" t="str">
        <f>"22"</f>
        <v>22</v>
      </c>
      <c r="Z348" s="30" t="str">
        <f>"23"</f>
        <v>23</v>
      </c>
      <c r="AA348" s="30" t="str">
        <f>"24"</f>
        <v>24</v>
      </c>
      <c r="AB348" s="30" t="str">
        <f>"25"</f>
        <v>25</v>
      </c>
      <c r="AC348" s="30" t="str">
        <f>"26"</f>
        <v>26</v>
      </c>
      <c r="AD348" s="30" t="str">
        <f>"27"</f>
        <v>27</v>
      </c>
      <c r="AE348" s="30" t="str">
        <f>"28"</f>
        <v>28</v>
      </c>
      <c r="AF348" s="30" t="str">
        <f>"29"</f>
        <v>29</v>
      </c>
      <c r="AG348" s="30" t="str">
        <f>"30"</f>
        <v>30</v>
      </c>
      <c r="AH348" s="9"/>
      <c r="AI348" s="2"/>
    </row>
    <row r="349" spans="1:35" ht="12.75">
      <c r="A349" s="2"/>
      <c r="B349" s="102"/>
      <c r="C349" s="30">
        <v>1</v>
      </c>
      <c r="D349" s="34" t="s">
        <v>313</v>
      </c>
      <c r="E349" s="34"/>
      <c r="F349" s="34"/>
      <c r="G349" s="34"/>
      <c r="H349" s="34"/>
      <c r="I349" s="34"/>
      <c r="J349" s="34"/>
      <c r="K349" s="34"/>
      <c r="L349" s="34"/>
      <c r="M349" s="34" t="s">
        <v>313</v>
      </c>
      <c r="N349" s="34"/>
      <c r="O349" s="34"/>
      <c r="P349" s="34"/>
      <c r="Q349" s="34"/>
      <c r="R349" s="34"/>
      <c r="S349" s="34"/>
      <c r="T349" s="34"/>
      <c r="U349" s="34"/>
      <c r="V349" s="34"/>
      <c r="W349" s="34"/>
      <c r="X349" s="34"/>
      <c r="Y349" s="34"/>
      <c r="Z349" s="34"/>
      <c r="AA349" s="34"/>
      <c r="AB349" s="34"/>
      <c r="AC349" s="34" t="s">
        <v>313</v>
      </c>
      <c r="AD349" s="34"/>
      <c r="AE349" s="34"/>
      <c r="AF349" s="34"/>
      <c r="AG349" s="34"/>
      <c r="AH349" s="9"/>
      <c r="AI349" s="2"/>
    </row>
    <row r="350" spans="1:35" ht="12.75">
      <c r="A350" s="2"/>
      <c r="B350" s="102"/>
      <c r="C350" s="30">
        <v>2</v>
      </c>
      <c r="D350" s="34"/>
      <c r="E350" s="34"/>
      <c r="F350" s="34"/>
      <c r="G350" s="34"/>
      <c r="H350" s="34"/>
      <c r="I350" s="34"/>
      <c r="J350" s="34" t="s">
        <v>313</v>
      </c>
      <c r="K350" s="34" t="s">
        <v>313</v>
      </c>
      <c r="L350" s="34"/>
      <c r="M350" s="34"/>
      <c r="N350" s="34"/>
      <c r="O350" s="34"/>
      <c r="P350" s="34"/>
      <c r="Q350" s="34"/>
      <c r="R350" s="34"/>
      <c r="S350" s="34" t="s">
        <v>313</v>
      </c>
      <c r="T350" s="34"/>
      <c r="U350" s="34"/>
      <c r="V350" s="34"/>
      <c r="W350" s="34"/>
      <c r="X350" s="34" t="s">
        <v>313</v>
      </c>
      <c r="Y350" s="34"/>
      <c r="Z350" s="34" t="s">
        <v>313</v>
      </c>
      <c r="AA350" s="34"/>
      <c r="AB350" s="34"/>
      <c r="AC350" s="34"/>
      <c r="AD350" s="34"/>
      <c r="AE350" s="34"/>
      <c r="AF350" s="34"/>
      <c r="AG350" s="34"/>
      <c r="AH350" s="9"/>
      <c r="AI350" s="2"/>
    </row>
    <row r="351" spans="1:35" ht="12.75">
      <c r="A351" s="2"/>
      <c r="B351" s="102"/>
      <c r="C351" s="30">
        <v>3</v>
      </c>
      <c r="D351" s="34"/>
      <c r="E351" s="34"/>
      <c r="F351" s="34" t="s">
        <v>313</v>
      </c>
      <c r="G351" s="34"/>
      <c r="H351" s="34"/>
      <c r="I351" s="34" t="s">
        <v>313</v>
      </c>
      <c r="J351" s="34"/>
      <c r="K351" s="34"/>
      <c r="L351" s="34" t="s">
        <v>313</v>
      </c>
      <c r="M351" s="34"/>
      <c r="N351" s="34"/>
      <c r="O351" s="34" t="s">
        <v>313</v>
      </c>
      <c r="P351" s="34" t="s">
        <v>313</v>
      </c>
      <c r="Q351" s="34"/>
      <c r="R351" s="34"/>
      <c r="S351" s="34"/>
      <c r="T351" s="34"/>
      <c r="U351" s="34" t="s">
        <v>313</v>
      </c>
      <c r="V351" s="34"/>
      <c r="W351" s="34"/>
      <c r="X351" s="34"/>
      <c r="Y351" s="34" t="s">
        <v>313</v>
      </c>
      <c r="Z351" s="34"/>
      <c r="AA351" s="34" t="s">
        <v>313</v>
      </c>
      <c r="AB351" s="34" t="s">
        <v>313</v>
      </c>
      <c r="AC351" s="34"/>
      <c r="AD351" s="34"/>
      <c r="AE351" s="34"/>
      <c r="AF351" s="34"/>
      <c r="AG351" s="34"/>
      <c r="AH351" s="9"/>
      <c r="AI351" s="2"/>
    </row>
    <row r="352" spans="1:35" ht="12.75">
      <c r="A352" s="2"/>
      <c r="B352" s="102"/>
      <c r="C352" s="30">
        <v>4</v>
      </c>
      <c r="D352" s="34"/>
      <c r="E352" s="34" t="s">
        <v>313</v>
      </c>
      <c r="F352" s="34"/>
      <c r="G352" s="34" t="s">
        <v>313</v>
      </c>
      <c r="H352" s="34" t="s">
        <v>313</v>
      </c>
      <c r="I352" s="34"/>
      <c r="J352" s="34"/>
      <c r="K352" s="34"/>
      <c r="L352" s="34"/>
      <c r="M352" s="34"/>
      <c r="N352" s="34" t="s">
        <v>313</v>
      </c>
      <c r="O352" s="34"/>
      <c r="P352" s="34"/>
      <c r="Q352" s="34" t="s">
        <v>313</v>
      </c>
      <c r="R352" s="34" t="s">
        <v>313</v>
      </c>
      <c r="S352" s="34"/>
      <c r="T352" s="34" t="s">
        <v>313</v>
      </c>
      <c r="U352" s="34"/>
      <c r="V352" s="34" t="s">
        <v>313</v>
      </c>
      <c r="W352" s="34" t="s">
        <v>313</v>
      </c>
      <c r="X352" s="34"/>
      <c r="Y352" s="34"/>
      <c r="Z352" s="34"/>
      <c r="AA352" s="34"/>
      <c r="AB352" s="34"/>
      <c r="AC352" s="34"/>
      <c r="AD352" s="34"/>
      <c r="AE352" s="34"/>
      <c r="AF352" s="34"/>
      <c r="AG352" s="34"/>
      <c r="AH352" s="9"/>
      <c r="AI352" s="2"/>
    </row>
    <row r="353" spans="1:35" ht="12.75">
      <c r="A353" s="2"/>
      <c r="B353" s="10"/>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2"/>
      <c r="AI353" s="2"/>
    </row>
    <row r="354" spans="1:35" ht="12.75">
      <c r="A354" s="14">
        <f>A339+1</f>
        <v>24</v>
      </c>
      <c r="B354" s="39"/>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40"/>
      <c r="AI354" s="2"/>
    </row>
    <row r="355" spans="1:35" ht="12.75">
      <c r="A355" s="2"/>
      <c r="B355" s="41"/>
      <c r="C355" s="14" t="s">
        <v>18</v>
      </c>
      <c r="D355" s="37"/>
      <c r="E355" s="37"/>
      <c r="F355" s="37"/>
      <c r="G355" s="37"/>
      <c r="H355" s="37"/>
      <c r="I355" s="110">
        <f>IF(AND(I357&lt;&gt;"",Y357&lt;&gt;"",AD357&lt;&gt;"",I359&lt;&gt;"",I360&lt;&gt;"",I361&lt;&gt;""),1+I340,"")</f>
      </c>
      <c r="J355" s="111"/>
      <c r="K355" s="112"/>
      <c r="L355" s="37"/>
      <c r="M355" s="37" t="s">
        <v>45</v>
      </c>
      <c r="N355" s="37"/>
      <c r="O355" s="37"/>
      <c r="P355" s="37"/>
      <c r="Q355" s="37"/>
      <c r="R355" s="37"/>
      <c r="S355" s="37"/>
      <c r="T355" s="37"/>
      <c r="U355" s="37"/>
      <c r="V355" s="31"/>
      <c r="W355" s="37"/>
      <c r="X355" s="37" t="s">
        <v>46</v>
      </c>
      <c r="Y355" s="37"/>
      <c r="Z355" s="37"/>
      <c r="AA355" s="37"/>
      <c r="AB355" s="37"/>
      <c r="AC355" s="37"/>
      <c r="AD355" s="37"/>
      <c r="AE355" s="37"/>
      <c r="AF355" s="122"/>
      <c r="AG355" s="123"/>
      <c r="AH355" s="42"/>
      <c r="AI355" s="2"/>
    </row>
    <row r="356" spans="1:35" ht="12.75">
      <c r="A356" s="2"/>
      <c r="B356" s="8"/>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9"/>
      <c r="AI356" s="2"/>
    </row>
    <row r="357" spans="1:35" ht="12.75">
      <c r="A357" s="2"/>
      <c r="B357" s="8"/>
      <c r="C357" s="14" t="s">
        <v>6</v>
      </c>
      <c r="D357" s="2"/>
      <c r="E357" s="2"/>
      <c r="F357" s="2"/>
      <c r="G357" s="2"/>
      <c r="H357" s="2"/>
      <c r="I357" s="103"/>
      <c r="J357" s="104"/>
      <c r="K357" s="104"/>
      <c r="L357" s="104"/>
      <c r="M357" s="104"/>
      <c r="N357" s="104"/>
      <c r="O357" s="104"/>
      <c r="P357" s="104"/>
      <c r="Q357" s="104"/>
      <c r="R357" s="104"/>
      <c r="S357" s="105"/>
      <c r="T357" s="37"/>
      <c r="U357" s="14" t="s">
        <v>11</v>
      </c>
      <c r="V357" s="2"/>
      <c r="W357" s="2"/>
      <c r="X357" s="2"/>
      <c r="Y357" s="31"/>
      <c r="Z357" s="37"/>
      <c r="AA357" s="14" t="s">
        <v>10</v>
      </c>
      <c r="AB357" s="2"/>
      <c r="AC357" s="2"/>
      <c r="AD357" s="106"/>
      <c r="AE357" s="106"/>
      <c r="AF357" s="106"/>
      <c r="AG357" s="106"/>
      <c r="AH357" s="9"/>
      <c r="AI357" s="2"/>
    </row>
    <row r="358" spans="1:35" ht="12.75">
      <c r="A358" s="2"/>
      <c r="B358" s="8"/>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9"/>
      <c r="AI358" s="2"/>
    </row>
    <row r="359" spans="1:35" ht="12.75">
      <c r="A359" s="2"/>
      <c r="B359" s="8"/>
      <c r="C359" s="14" t="s">
        <v>7</v>
      </c>
      <c r="D359" s="2"/>
      <c r="E359" s="2"/>
      <c r="F359" s="2"/>
      <c r="G359" s="2"/>
      <c r="H359" s="2"/>
      <c r="I359" s="107"/>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9"/>
      <c r="AH359" s="9"/>
      <c r="AI359" s="2"/>
    </row>
    <row r="360" spans="1:35" ht="12.75">
      <c r="A360" s="2"/>
      <c r="B360" s="8"/>
      <c r="C360" s="14" t="s">
        <v>8</v>
      </c>
      <c r="D360" s="2"/>
      <c r="E360" s="2"/>
      <c r="F360" s="2"/>
      <c r="G360" s="2"/>
      <c r="H360" s="2"/>
      <c r="I360" s="107"/>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9"/>
      <c r="AH360" s="9"/>
      <c r="AI360" s="2"/>
    </row>
    <row r="361" spans="1:35" ht="12.75">
      <c r="A361" s="2"/>
      <c r="B361" s="8"/>
      <c r="C361" s="14" t="s">
        <v>9</v>
      </c>
      <c r="D361" s="2"/>
      <c r="E361" s="2"/>
      <c r="F361" s="2"/>
      <c r="G361" s="2"/>
      <c r="H361" s="2"/>
      <c r="I361" s="107"/>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9"/>
      <c r="AH361" s="9"/>
      <c r="AI361" s="2"/>
    </row>
    <row r="362" spans="1:35" ht="12.75">
      <c r="A362" s="2"/>
      <c r="B362" s="8"/>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9"/>
      <c r="AI362" s="2"/>
    </row>
    <row r="363" spans="1:35" ht="12.75" customHeight="1">
      <c r="A363" s="2"/>
      <c r="B363" s="102" t="s">
        <v>16</v>
      </c>
      <c r="C363" s="30"/>
      <c r="D363" s="30" t="str">
        <f>"01"</f>
        <v>01</v>
      </c>
      <c r="E363" s="30" t="str">
        <f>"02"</f>
        <v>02</v>
      </c>
      <c r="F363" s="30" t="str">
        <f>"03"</f>
        <v>03</v>
      </c>
      <c r="G363" s="30" t="str">
        <f>"04"</f>
        <v>04</v>
      </c>
      <c r="H363" s="30" t="str">
        <f>"05"</f>
        <v>05</v>
      </c>
      <c r="I363" s="30" t="str">
        <f>"06"</f>
        <v>06</v>
      </c>
      <c r="J363" s="30" t="str">
        <f>"07"</f>
        <v>07</v>
      </c>
      <c r="K363" s="30" t="str">
        <f>"08"</f>
        <v>08</v>
      </c>
      <c r="L363" s="30" t="str">
        <f>"09"</f>
        <v>09</v>
      </c>
      <c r="M363" s="30" t="str">
        <f>"10"</f>
        <v>10</v>
      </c>
      <c r="N363" s="30" t="str">
        <f>"11"</f>
        <v>11</v>
      </c>
      <c r="O363" s="30" t="str">
        <f>"12"</f>
        <v>12</v>
      </c>
      <c r="P363" s="30" t="str">
        <f>"13"</f>
        <v>13</v>
      </c>
      <c r="Q363" s="30" t="str">
        <f>"14"</f>
        <v>14</v>
      </c>
      <c r="R363" s="30" t="str">
        <f>"15"</f>
        <v>15</v>
      </c>
      <c r="S363" s="30" t="str">
        <f>"16"</f>
        <v>16</v>
      </c>
      <c r="T363" s="30" t="str">
        <f>"17"</f>
        <v>17</v>
      </c>
      <c r="U363" s="30" t="str">
        <f>"18"</f>
        <v>18</v>
      </c>
      <c r="V363" s="30" t="str">
        <f>"19"</f>
        <v>19</v>
      </c>
      <c r="W363" s="30" t="str">
        <f>"20"</f>
        <v>20</v>
      </c>
      <c r="X363" s="30" t="str">
        <f>"21"</f>
        <v>21</v>
      </c>
      <c r="Y363" s="30" t="str">
        <f>"22"</f>
        <v>22</v>
      </c>
      <c r="Z363" s="30" t="str">
        <f>"23"</f>
        <v>23</v>
      </c>
      <c r="AA363" s="30" t="str">
        <f>"24"</f>
        <v>24</v>
      </c>
      <c r="AB363" s="30" t="str">
        <f>"25"</f>
        <v>25</v>
      </c>
      <c r="AC363" s="30" t="str">
        <f>"26"</f>
        <v>26</v>
      </c>
      <c r="AD363" s="30" t="str">
        <f>"27"</f>
        <v>27</v>
      </c>
      <c r="AE363" s="30" t="str">
        <f>"28"</f>
        <v>28</v>
      </c>
      <c r="AF363" s="30" t="str">
        <f>"29"</f>
        <v>29</v>
      </c>
      <c r="AG363" s="30" t="str">
        <f>"30"</f>
        <v>30</v>
      </c>
      <c r="AH363" s="9"/>
      <c r="AI363" s="2"/>
    </row>
    <row r="364" spans="1:35" ht="12.75">
      <c r="A364" s="2"/>
      <c r="B364" s="102"/>
      <c r="C364" s="30">
        <v>1</v>
      </c>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9"/>
      <c r="AI364" s="2"/>
    </row>
    <row r="365" spans="1:35" ht="12.75">
      <c r="A365" s="2"/>
      <c r="B365" s="102"/>
      <c r="C365" s="30">
        <v>2</v>
      </c>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9"/>
      <c r="AI365" s="2"/>
    </row>
    <row r="366" spans="1:35" ht="12.75">
      <c r="A366" s="2"/>
      <c r="B366" s="102"/>
      <c r="C366" s="30">
        <v>3</v>
      </c>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9"/>
      <c r="AI366" s="2"/>
    </row>
    <row r="367" spans="1:35" ht="12.75">
      <c r="A367" s="2"/>
      <c r="B367" s="102"/>
      <c r="C367" s="30">
        <v>4</v>
      </c>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9"/>
      <c r="AI367" s="2"/>
    </row>
    <row r="368" spans="1:35" ht="12.75">
      <c r="A368" s="2"/>
      <c r="B368" s="10"/>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2"/>
      <c r="AI368" s="2"/>
    </row>
    <row r="369" spans="1:35" ht="12.75">
      <c r="A369" s="14">
        <f>A354+1</f>
        <v>25</v>
      </c>
      <c r="B369" s="39"/>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40"/>
      <c r="AI369" s="2"/>
    </row>
    <row r="370" spans="1:35" ht="12.75">
      <c r="A370" s="2"/>
      <c r="B370" s="41"/>
      <c r="C370" s="14" t="s">
        <v>18</v>
      </c>
      <c r="D370" s="37"/>
      <c r="E370" s="37"/>
      <c r="F370" s="37"/>
      <c r="G370" s="37"/>
      <c r="H370" s="37"/>
      <c r="I370" s="110">
        <f>IF(AND(I372&lt;&gt;"",Y372&lt;&gt;"",AD372&lt;&gt;"",I374&lt;&gt;"",I375&lt;&gt;"",I376&lt;&gt;""),1+I355,"")</f>
      </c>
      <c r="J370" s="111"/>
      <c r="K370" s="112"/>
      <c r="L370" s="37"/>
      <c r="M370" s="37" t="s">
        <v>45</v>
      </c>
      <c r="N370" s="37"/>
      <c r="O370" s="37"/>
      <c r="P370" s="37"/>
      <c r="Q370" s="37"/>
      <c r="R370" s="37"/>
      <c r="S370" s="37"/>
      <c r="T370" s="37"/>
      <c r="U370" s="37"/>
      <c r="V370" s="31"/>
      <c r="W370" s="37"/>
      <c r="X370" s="37" t="s">
        <v>46</v>
      </c>
      <c r="Y370" s="37"/>
      <c r="Z370" s="37"/>
      <c r="AA370" s="37"/>
      <c r="AB370" s="37"/>
      <c r="AC370" s="37"/>
      <c r="AD370" s="37"/>
      <c r="AE370" s="37"/>
      <c r="AF370" s="122"/>
      <c r="AG370" s="123"/>
      <c r="AH370" s="42"/>
      <c r="AI370" s="2"/>
    </row>
    <row r="371" spans="1:35" ht="12.75">
      <c r="A371" s="2"/>
      <c r="B371" s="8"/>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9"/>
      <c r="AI371" s="2"/>
    </row>
    <row r="372" spans="1:35" ht="12.75">
      <c r="A372" s="2"/>
      <c r="B372" s="8"/>
      <c r="C372" s="14" t="s">
        <v>6</v>
      </c>
      <c r="D372" s="2"/>
      <c r="E372" s="2"/>
      <c r="F372" s="2"/>
      <c r="G372" s="2"/>
      <c r="H372" s="2"/>
      <c r="I372" s="103"/>
      <c r="J372" s="104"/>
      <c r="K372" s="104"/>
      <c r="L372" s="104"/>
      <c r="M372" s="104"/>
      <c r="N372" s="104"/>
      <c r="O372" s="104"/>
      <c r="P372" s="104"/>
      <c r="Q372" s="104"/>
      <c r="R372" s="104"/>
      <c r="S372" s="105"/>
      <c r="T372" s="37"/>
      <c r="U372" s="14" t="s">
        <v>11</v>
      </c>
      <c r="V372" s="2"/>
      <c r="W372" s="2"/>
      <c r="X372" s="2"/>
      <c r="Y372" s="31"/>
      <c r="Z372" s="37"/>
      <c r="AA372" s="14" t="s">
        <v>10</v>
      </c>
      <c r="AB372" s="2"/>
      <c r="AC372" s="2"/>
      <c r="AD372" s="106"/>
      <c r="AE372" s="106"/>
      <c r="AF372" s="106"/>
      <c r="AG372" s="106"/>
      <c r="AH372" s="9"/>
      <c r="AI372" s="2"/>
    </row>
    <row r="373" spans="1:35" ht="12.75">
      <c r="A373" s="2"/>
      <c r="B373" s="8"/>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9"/>
      <c r="AI373" s="2"/>
    </row>
    <row r="374" spans="1:35" ht="12.75">
      <c r="A374" s="2"/>
      <c r="B374" s="8"/>
      <c r="C374" s="14" t="s">
        <v>7</v>
      </c>
      <c r="D374" s="2"/>
      <c r="E374" s="2"/>
      <c r="F374" s="2"/>
      <c r="G374" s="2"/>
      <c r="H374" s="2"/>
      <c r="I374" s="107"/>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9"/>
      <c r="AH374" s="9"/>
      <c r="AI374" s="2"/>
    </row>
    <row r="375" spans="1:35" ht="12.75">
      <c r="A375" s="2"/>
      <c r="B375" s="8"/>
      <c r="C375" s="14" t="s">
        <v>8</v>
      </c>
      <c r="D375" s="2"/>
      <c r="E375" s="2"/>
      <c r="F375" s="2"/>
      <c r="G375" s="2"/>
      <c r="H375" s="2"/>
      <c r="I375" s="107"/>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9"/>
      <c r="AH375" s="9"/>
      <c r="AI375" s="2"/>
    </row>
    <row r="376" spans="1:35" ht="12.75">
      <c r="A376" s="2"/>
      <c r="B376" s="8"/>
      <c r="C376" s="14" t="s">
        <v>9</v>
      </c>
      <c r="D376" s="2"/>
      <c r="E376" s="2"/>
      <c r="F376" s="2"/>
      <c r="G376" s="2"/>
      <c r="H376" s="2"/>
      <c r="I376" s="107"/>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9"/>
      <c r="AH376" s="9"/>
      <c r="AI376" s="2"/>
    </row>
    <row r="377" spans="1:35" ht="12.75">
      <c r="A377" s="2"/>
      <c r="B377" s="8"/>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9"/>
      <c r="AI377" s="2"/>
    </row>
    <row r="378" spans="1:35" ht="12.75" customHeight="1">
      <c r="A378" s="2"/>
      <c r="B378" s="102" t="s">
        <v>16</v>
      </c>
      <c r="C378" s="30"/>
      <c r="D378" s="30" t="str">
        <f>"01"</f>
        <v>01</v>
      </c>
      <c r="E378" s="30" t="str">
        <f>"02"</f>
        <v>02</v>
      </c>
      <c r="F378" s="30" t="str">
        <f>"03"</f>
        <v>03</v>
      </c>
      <c r="G378" s="30" t="str">
        <f>"04"</f>
        <v>04</v>
      </c>
      <c r="H378" s="30" t="str">
        <f>"05"</f>
        <v>05</v>
      </c>
      <c r="I378" s="30" t="str">
        <f>"06"</f>
        <v>06</v>
      </c>
      <c r="J378" s="30" t="str">
        <f>"07"</f>
        <v>07</v>
      </c>
      <c r="K378" s="30" t="str">
        <f>"08"</f>
        <v>08</v>
      </c>
      <c r="L378" s="30" t="str">
        <f>"09"</f>
        <v>09</v>
      </c>
      <c r="M378" s="30" t="str">
        <f>"10"</f>
        <v>10</v>
      </c>
      <c r="N378" s="30" t="str">
        <f>"11"</f>
        <v>11</v>
      </c>
      <c r="O378" s="30" t="str">
        <f>"12"</f>
        <v>12</v>
      </c>
      <c r="P378" s="30" t="str">
        <f>"13"</f>
        <v>13</v>
      </c>
      <c r="Q378" s="30" t="str">
        <f>"14"</f>
        <v>14</v>
      </c>
      <c r="R378" s="30" t="str">
        <f>"15"</f>
        <v>15</v>
      </c>
      <c r="S378" s="30" t="str">
        <f>"16"</f>
        <v>16</v>
      </c>
      <c r="T378" s="30" t="str">
        <f>"17"</f>
        <v>17</v>
      </c>
      <c r="U378" s="30" t="str">
        <f>"18"</f>
        <v>18</v>
      </c>
      <c r="V378" s="30" t="str">
        <f>"19"</f>
        <v>19</v>
      </c>
      <c r="W378" s="30" t="str">
        <f>"20"</f>
        <v>20</v>
      </c>
      <c r="X378" s="30" t="str">
        <f>"21"</f>
        <v>21</v>
      </c>
      <c r="Y378" s="30" t="str">
        <f>"22"</f>
        <v>22</v>
      </c>
      <c r="Z378" s="30" t="str">
        <f>"23"</f>
        <v>23</v>
      </c>
      <c r="AA378" s="30" t="str">
        <f>"24"</f>
        <v>24</v>
      </c>
      <c r="AB378" s="30" t="str">
        <f>"25"</f>
        <v>25</v>
      </c>
      <c r="AC378" s="30" t="str">
        <f>"26"</f>
        <v>26</v>
      </c>
      <c r="AD378" s="30" t="str">
        <f>"27"</f>
        <v>27</v>
      </c>
      <c r="AE378" s="30" t="str">
        <f>"28"</f>
        <v>28</v>
      </c>
      <c r="AF378" s="30" t="str">
        <f>"29"</f>
        <v>29</v>
      </c>
      <c r="AG378" s="30" t="str">
        <f>"30"</f>
        <v>30</v>
      </c>
      <c r="AH378" s="9"/>
      <c r="AI378" s="2"/>
    </row>
    <row r="379" spans="1:35" ht="12.75">
      <c r="A379" s="2"/>
      <c r="B379" s="102"/>
      <c r="C379" s="30">
        <v>1</v>
      </c>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9"/>
      <c r="AI379" s="2"/>
    </row>
    <row r="380" spans="1:35" ht="12.75">
      <c r="A380" s="2"/>
      <c r="B380" s="102"/>
      <c r="C380" s="30">
        <v>2</v>
      </c>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9"/>
      <c r="AI380" s="2"/>
    </row>
    <row r="381" spans="1:35" ht="12.75">
      <c r="A381" s="2"/>
      <c r="B381" s="102"/>
      <c r="C381" s="30">
        <v>3</v>
      </c>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9"/>
      <c r="AI381" s="2"/>
    </row>
    <row r="382" spans="1:35" ht="12.75">
      <c r="A382" s="2"/>
      <c r="B382" s="102"/>
      <c r="C382" s="30">
        <v>4</v>
      </c>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9"/>
      <c r="AI382" s="2"/>
    </row>
    <row r="383" spans="1:35" ht="12.75">
      <c r="A383" s="2"/>
      <c r="B383" s="10"/>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2"/>
      <c r="AI383" s="2"/>
    </row>
    <row r="384" spans="1:35" ht="12.75">
      <c r="A384" s="14">
        <f>A369+1</f>
        <v>26</v>
      </c>
      <c r="B384" s="39"/>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40"/>
      <c r="AI384" s="2"/>
    </row>
    <row r="385" spans="1:35" ht="12.75">
      <c r="A385" s="2"/>
      <c r="B385" s="41"/>
      <c r="C385" s="14" t="s">
        <v>18</v>
      </c>
      <c r="D385" s="37"/>
      <c r="E385" s="37"/>
      <c r="F385" s="37"/>
      <c r="G385" s="37"/>
      <c r="H385" s="37"/>
      <c r="I385" s="110">
        <f>IF(AND(I387&lt;&gt;"",Y387&lt;&gt;"",AD387&lt;&gt;"",I389&lt;&gt;"",I390&lt;&gt;"",I391&lt;&gt;""),1+I370,"")</f>
      </c>
      <c r="J385" s="111"/>
      <c r="K385" s="112"/>
      <c r="L385" s="37"/>
      <c r="M385" s="37" t="s">
        <v>45</v>
      </c>
      <c r="N385" s="37"/>
      <c r="O385" s="37"/>
      <c r="P385" s="37"/>
      <c r="Q385" s="37"/>
      <c r="R385" s="37"/>
      <c r="S385" s="37"/>
      <c r="T385" s="37"/>
      <c r="U385" s="37"/>
      <c r="V385" s="31"/>
      <c r="W385" s="37"/>
      <c r="X385" s="37" t="s">
        <v>46</v>
      </c>
      <c r="Y385" s="37"/>
      <c r="Z385" s="37"/>
      <c r="AA385" s="37"/>
      <c r="AB385" s="37"/>
      <c r="AC385" s="37"/>
      <c r="AD385" s="37"/>
      <c r="AE385" s="37"/>
      <c r="AF385" s="122"/>
      <c r="AG385" s="123"/>
      <c r="AH385" s="42"/>
      <c r="AI385" s="2"/>
    </row>
    <row r="386" spans="1:35" ht="12.75">
      <c r="A386" s="2"/>
      <c r="B386" s="8"/>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9"/>
      <c r="AI386" s="2"/>
    </row>
    <row r="387" spans="1:35" ht="12.75">
      <c r="A387" s="2"/>
      <c r="B387" s="8"/>
      <c r="C387" s="14" t="s">
        <v>6</v>
      </c>
      <c r="D387" s="2"/>
      <c r="E387" s="2"/>
      <c r="F387" s="2"/>
      <c r="G387" s="2"/>
      <c r="H387" s="2"/>
      <c r="I387" s="103"/>
      <c r="J387" s="104"/>
      <c r="K387" s="104"/>
      <c r="L387" s="104"/>
      <c r="M387" s="104"/>
      <c r="N387" s="104"/>
      <c r="O387" s="104"/>
      <c r="P387" s="104"/>
      <c r="Q387" s="104"/>
      <c r="R387" s="104"/>
      <c r="S387" s="105"/>
      <c r="T387" s="37"/>
      <c r="U387" s="14" t="s">
        <v>11</v>
      </c>
      <c r="V387" s="2"/>
      <c r="W387" s="2"/>
      <c r="X387" s="2"/>
      <c r="Y387" s="31"/>
      <c r="Z387" s="37"/>
      <c r="AA387" s="14" t="s">
        <v>10</v>
      </c>
      <c r="AB387" s="2"/>
      <c r="AC387" s="2"/>
      <c r="AD387" s="106"/>
      <c r="AE387" s="106"/>
      <c r="AF387" s="106"/>
      <c r="AG387" s="106"/>
      <c r="AH387" s="9"/>
      <c r="AI387" s="2"/>
    </row>
    <row r="388" spans="1:35" ht="12.75">
      <c r="A388" s="2"/>
      <c r="B388" s="8"/>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9"/>
      <c r="AI388" s="2"/>
    </row>
    <row r="389" spans="1:35" ht="12.75">
      <c r="A389" s="2"/>
      <c r="B389" s="8"/>
      <c r="C389" s="14" t="s">
        <v>7</v>
      </c>
      <c r="D389" s="2"/>
      <c r="E389" s="2"/>
      <c r="F389" s="2"/>
      <c r="G389" s="2"/>
      <c r="H389" s="2"/>
      <c r="I389" s="107"/>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9"/>
      <c r="AH389" s="9"/>
      <c r="AI389" s="2"/>
    </row>
    <row r="390" spans="1:35" ht="12.75">
      <c r="A390" s="2"/>
      <c r="B390" s="8"/>
      <c r="C390" s="14" t="s">
        <v>8</v>
      </c>
      <c r="D390" s="2"/>
      <c r="E390" s="2"/>
      <c r="F390" s="2"/>
      <c r="G390" s="2"/>
      <c r="H390" s="2"/>
      <c r="I390" s="107"/>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9"/>
      <c r="AH390" s="9"/>
      <c r="AI390" s="2"/>
    </row>
    <row r="391" spans="1:35" ht="12.75">
      <c r="A391" s="2"/>
      <c r="B391" s="8"/>
      <c r="C391" s="14" t="s">
        <v>9</v>
      </c>
      <c r="D391" s="2"/>
      <c r="E391" s="2"/>
      <c r="F391" s="2"/>
      <c r="G391" s="2"/>
      <c r="H391" s="2"/>
      <c r="I391" s="107"/>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9"/>
      <c r="AH391" s="9"/>
      <c r="AI391" s="2"/>
    </row>
    <row r="392" spans="1:35" ht="12.75">
      <c r="A392" s="2"/>
      <c r="B392" s="8"/>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9"/>
      <c r="AI392" s="2"/>
    </row>
    <row r="393" spans="1:35" ht="12.75" customHeight="1">
      <c r="A393" s="2"/>
      <c r="B393" s="102" t="s">
        <v>16</v>
      </c>
      <c r="C393" s="30"/>
      <c r="D393" s="30" t="str">
        <f>"01"</f>
        <v>01</v>
      </c>
      <c r="E393" s="30" t="str">
        <f>"02"</f>
        <v>02</v>
      </c>
      <c r="F393" s="30" t="str">
        <f>"03"</f>
        <v>03</v>
      </c>
      <c r="G393" s="30" t="str">
        <f>"04"</f>
        <v>04</v>
      </c>
      <c r="H393" s="30" t="str">
        <f>"05"</f>
        <v>05</v>
      </c>
      <c r="I393" s="30" t="str">
        <f>"06"</f>
        <v>06</v>
      </c>
      <c r="J393" s="30" t="str">
        <f>"07"</f>
        <v>07</v>
      </c>
      <c r="K393" s="30" t="str">
        <f>"08"</f>
        <v>08</v>
      </c>
      <c r="L393" s="30" t="str">
        <f>"09"</f>
        <v>09</v>
      </c>
      <c r="M393" s="30" t="str">
        <f>"10"</f>
        <v>10</v>
      </c>
      <c r="N393" s="30" t="str">
        <f>"11"</f>
        <v>11</v>
      </c>
      <c r="O393" s="30" t="str">
        <f>"12"</f>
        <v>12</v>
      </c>
      <c r="P393" s="30" t="str">
        <f>"13"</f>
        <v>13</v>
      </c>
      <c r="Q393" s="30" t="str">
        <f>"14"</f>
        <v>14</v>
      </c>
      <c r="R393" s="30" t="str">
        <f>"15"</f>
        <v>15</v>
      </c>
      <c r="S393" s="30" t="str">
        <f>"16"</f>
        <v>16</v>
      </c>
      <c r="T393" s="30" t="str">
        <f>"17"</f>
        <v>17</v>
      </c>
      <c r="U393" s="30" t="str">
        <f>"18"</f>
        <v>18</v>
      </c>
      <c r="V393" s="30" t="str">
        <f>"19"</f>
        <v>19</v>
      </c>
      <c r="W393" s="30" t="str">
        <f>"20"</f>
        <v>20</v>
      </c>
      <c r="X393" s="30" t="str">
        <f>"21"</f>
        <v>21</v>
      </c>
      <c r="Y393" s="30" t="str">
        <f>"22"</f>
        <v>22</v>
      </c>
      <c r="Z393" s="30" t="str">
        <f>"23"</f>
        <v>23</v>
      </c>
      <c r="AA393" s="30" t="str">
        <f>"24"</f>
        <v>24</v>
      </c>
      <c r="AB393" s="30" t="str">
        <f>"25"</f>
        <v>25</v>
      </c>
      <c r="AC393" s="30" t="str">
        <f>"26"</f>
        <v>26</v>
      </c>
      <c r="AD393" s="30" t="str">
        <f>"27"</f>
        <v>27</v>
      </c>
      <c r="AE393" s="30" t="str">
        <f>"28"</f>
        <v>28</v>
      </c>
      <c r="AF393" s="30" t="str">
        <f>"29"</f>
        <v>29</v>
      </c>
      <c r="AG393" s="30" t="str">
        <f>"30"</f>
        <v>30</v>
      </c>
      <c r="AH393" s="9"/>
      <c r="AI393" s="2"/>
    </row>
    <row r="394" spans="1:35" ht="12.75">
      <c r="A394" s="2"/>
      <c r="B394" s="102"/>
      <c r="C394" s="30">
        <v>1</v>
      </c>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9"/>
      <c r="AI394" s="2"/>
    </row>
    <row r="395" spans="1:35" ht="12.75">
      <c r="A395" s="2"/>
      <c r="B395" s="102"/>
      <c r="C395" s="30">
        <v>2</v>
      </c>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9"/>
      <c r="AI395" s="2"/>
    </row>
    <row r="396" spans="1:35" ht="12.75">
      <c r="A396" s="2"/>
      <c r="B396" s="102"/>
      <c r="C396" s="30">
        <v>3</v>
      </c>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9"/>
      <c r="AI396" s="2"/>
    </row>
    <row r="397" spans="1:35" ht="12.75">
      <c r="A397" s="2"/>
      <c r="B397" s="102"/>
      <c r="C397" s="30">
        <v>4</v>
      </c>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9"/>
      <c r="AI397" s="2"/>
    </row>
    <row r="398" spans="1:35" ht="12.75">
      <c r="A398" s="2"/>
      <c r="B398" s="10"/>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2"/>
      <c r="AI398" s="2"/>
    </row>
    <row r="399" spans="1:35" ht="12.75">
      <c r="A399" s="14">
        <f>A384+1</f>
        <v>27</v>
      </c>
      <c r="B399" s="39"/>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40"/>
      <c r="AI399" s="2"/>
    </row>
    <row r="400" spans="1:35" ht="12.75">
      <c r="A400" s="2"/>
      <c r="B400" s="41"/>
      <c r="C400" s="14" t="s">
        <v>18</v>
      </c>
      <c r="D400" s="37"/>
      <c r="E400" s="37"/>
      <c r="F400" s="37"/>
      <c r="G400" s="37"/>
      <c r="H400" s="37"/>
      <c r="I400" s="110">
        <f>IF(AND(I402&lt;&gt;"",Y402&lt;&gt;"",AD402&lt;&gt;"",I404&lt;&gt;"",I405&lt;&gt;"",I406&lt;&gt;""),1+I385,"")</f>
      </c>
      <c r="J400" s="111"/>
      <c r="K400" s="112"/>
      <c r="L400" s="37"/>
      <c r="M400" s="37" t="s">
        <v>45</v>
      </c>
      <c r="N400" s="37"/>
      <c r="O400" s="37"/>
      <c r="P400" s="37"/>
      <c r="Q400" s="37"/>
      <c r="R400" s="37"/>
      <c r="S400" s="37"/>
      <c r="T400" s="37"/>
      <c r="U400" s="37"/>
      <c r="V400" s="31"/>
      <c r="W400" s="37"/>
      <c r="X400" s="37" t="s">
        <v>46</v>
      </c>
      <c r="Y400" s="37"/>
      <c r="Z400" s="37"/>
      <c r="AA400" s="37"/>
      <c r="AB400" s="37"/>
      <c r="AC400" s="37"/>
      <c r="AD400" s="37"/>
      <c r="AE400" s="37"/>
      <c r="AF400" s="122"/>
      <c r="AG400" s="123"/>
      <c r="AH400" s="42"/>
      <c r="AI400" s="2"/>
    </row>
    <row r="401" spans="1:35" ht="12.75">
      <c r="A401" s="2"/>
      <c r="B401" s="8"/>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9"/>
      <c r="AI401" s="2"/>
    </row>
    <row r="402" spans="1:35" ht="12.75">
      <c r="A402" s="2"/>
      <c r="B402" s="8"/>
      <c r="C402" s="14" t="s">
        <v>6</v>
      </c>
      <c r="D402" s="2"/>
      <c r="E402" s="2"/>
      <c r="F402" s="2"/>
      <c r="G402" s="2"/>
      <c r="H402" s="2"/>
      <c r="I402" s="103"/>
      <c r="J402" s="104"/>
      <c r="K402" s="104"/>
      <c r="L402" s="104"/>
      <c r="M402" s="104"/>
      <c r="N402" s="104"/>
      <c r="O402" s="104"/>
      <c r="P402" s="104"/>
      <c r="Q402" s="104"/>
      <c r="R402" s="104"/>
      <c r="S402" s="105"/>
      <c r="T402" s="37"/>
      <c r="U402" s="14" t="s">
        <v>11</v>
      </c>
      <c r="V402" s="2"/>
      <c r="W402" s="2"/>
      <c r="X402" s="2"/>
      <c r="Y402" s="31"/>
      <c r="Z402" s="37"/>
      <c r="AA402" s="14" t="s">
        <v>10</v>
      </c>
      <c r="AB402" s="2"/>
      <c r="AC402" s="2"/>
      <c r="AD402" s="106"/>
      <c r="AE402" s="106"/>
      <c r="AF402" s="106"/>
      <c r="AG402" s="106"/>
      <c r="AH402" s="9"/>
      <c r="AI402" s="2"/>
    </row>
    <row r="403" spans="1:35" ht="12.75">
      <c r="A403" s="2"/>
      <c r="B403" s="8"/>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9"/>
      <c r="AI403" s="2"/>
    </row>
    <row r="404" spans="1:35" ht="12.75">
      <c r="A404" s="2"/>
      <c r="B404" s="8"/>
      <c r="C404" s="14" t="s">
        <v>7</v>
      </c>
      <c r="D404" s="2"/>
      <c r="E404" s="2"/>
      <c r="F404" s="2"/>
      <c r="G404" s="2"/>
      <c r="H404" s="2"/>
      <c r="I404" s="107"/>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9"/>
      <c r="AH404" s="9"/>
      <c r="AI404" s="2"/>
    </row>
    <row r="405" spans="1:35" ht="12.75">
      <c r="A405" s="2"/>
      <c r="B405" s="8"/>
      <c r="C405" s="14" t="s">
        <v>8</v>
      </c>
      <c r="D405" s="2"/>
      <c r="E405" s="2"/>
      <c r="F405" s="2"/>
      <c r="G405" s="2"/>
      <c r="H405" s="2"/>
      <c r="I405" s="107"/>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9"/>
      <c r="AH405" s="9"/>
      <c r="AI405" s="2"/>
    </row>
    <row r="406" spans="1:35" ht="12.75">
      <c r="A406" s="2"/>
      <c r="B406" s="8"/>
      <c r="C406" s="14" t="s">
        <v>9</v>
      </c>
      <c r="D406" s="2"/>
      <c r="E406" s="2"/>
      <c r="F406" s="2"/>
      <c r="G406" s="2"/>
      <c r="H406" s="2"/>
      <c r="I406" s="107"/>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9"/>
      <c r="AH406" s="9"/>
      <c r="AI406" s="2"/>
    </row>
    <row r="407" spans="1:35" ht="12.75">
      <c r="A407" s="2"/>
      <c r="B407" s="8"/>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9"/>
      <c r="AI407" s="2"/>
    </row>
    <row r="408" spans="1:35" ht="12.75" customHeight="1">
      <c r="A408" s="2"/>
      <c r="B408" s="102" t="s">
        <v>16</v>
      </c>
      <c r="C408" s="30"/>
      <c r="D408" s="30" t="str">
        <f>"01"</f>
        <v>01</v>
      </c>
      <c r="E408" s="30" t="str">
        <f>"02"</f>
        <v>02</v>
      </c>
      <c r="F408" s="30" t="str">
        <f>"03"</f>
        <v>03</v>
      </c>
      <c r="G408" s="30" t="str">
        <f>"04"</f>
        <v>04</v>
      </c>
      <c r="H408" s="30" t="str">
        <f>"05"</f>
        <v>05</v>
      </c>
      <c r="I408" s="30" t="str">
        <f>"06"</f>
        <v>06</v>
      </c>
      <c r="J408" s="30" t="str">
        <f>"07"</f>
        <v>07</v>
      </c>
      <c r="K408" s="30" t="str">
        <f>"08"</f>
        <v>08</v>
      </c>
      <c r="L408" s="30" t="str">
        <f>"09"</f>
        <v>09</v>
      </c>
      <c r="M408" s="30" t="str">
        <f>"10"</f>
        <v>10</v>
      </c>
      <c r="N408" s="30" t="str">
        <f>"11"</f>
        <v>11</v>
      </c>
      <c r="O408" s="30" t="str">
        <f>"12"</f>
        <v>12</v>
      </c>
      <c r="P408" s="30" t="str">
        <f>"13"</f>
        <v>13</v>
      </c>
      <c r="Q408" s="30" t="str">
        <f>"14"</f>
        <v>14</v>
      </c>
      <c r="R408" s="30" t="str">
        <f>"15"</f>
        <v>15</v>
      </c>
      <c r="S408" s="30" t="str">
        <f>"16"</f>
        <v>16</v>
      </c>
      <c r="T408" s="30" t="str">
        <f>"17"</f>
        <v>17</v>
      </c>
      <c r="U408" s="30" t="str">
        <f>"18"</f>
        <v>18</v>
      </c>
      <c r="V408" s="30" t="str">
        <f>"19"</f>
        <v>19</v>
      </c>
      <c r="W408" s="30" t="str">
        <f>"20"</f>
        <v>20</v>
      </c>
      <c r="X408" s="30" t="str">
        <f>"21"</f>
        <v>21</v>
      </c>
      <c r="Y408" s="30" t="str">
        <f>"22"</f>
        <v>22</v>
      </c>
      <c r="Z408" s="30" t="str">
        <f>"23"</f>
        <v>23</v>
      </c>
      <c r="AA408" s="30" t="str">
        <f>"24"</f>
        <v>24</v>
      </c>
      <c r="AB408" s="30" t="str">
        <f>"25"</f>
        <v>25</v>
      </c>
      <c r="AC408" s="30" t="str">
        <f>"26"</f>
        <v>26</v>
      </c>
      <c r="AD408" s="30" t="str">
        <f>"27"</f>
        <v>27</v>
      </c>
      <c r="AE408" s="30" t="str">
        <f>"28"</f>
        <v>28</v>
      </c>
      <c r="AF408" s="30" t="str">
        <f>"29"</f>
        <v>29</v>
      </c>
      <c r="AG408" s="30" t="str">
        <f>"30"</f>
        <v>30</v>
      </c>
      <c r="AH408" s="9"/>
      <c r="AI408" s="2"/>
    </row>
    <row r="409" spans="1:35" ht="12.75">
      <c r="A409" s="2"/>
      <c r="B409" s="102"/>
      <c r="C409" s="30">
        <v>1</v>
      </c>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9"/>
      <c r="AI409" s="2"/>
    </row>
    <row r="410" spans="1:35" ht="12.75">
      <c r="A410" s="2"/>
      <c r="B410" s="102"/>
      <c r="C410" s="30">
        <v>2</v>
      </c>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9"/>
      <c r="AI410" s="2"/>
    </row>
    <row r="411" spans="1:35" ht="12.75">
      <c r="A411" s="2"/>
      <c r="B411" s="102"/>
      <c r="C411" s="30">
        <v>3</v>
      </c>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9"/>
      <c r="AI411" s="2"/>
    </row>
    <row r="412" spans="1:35" ht="12.75">
      <c r="A412" s="2"/>
      <c r="B412" s="102"/>
      <c r="C412" s="30">
        <v>4</v>
      </c>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9"/>
      <c r="AI412" s="2"/>
    </row>
    <row r="413" spans="1:35" ht="12.75">
      <c r="A413" s="2"/>
      <c r="B413" s="10"/>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2"/>
      <c r="AI413" s="2"/>
    </row>
    <row r="414" spans="1:35" ht="12.75">
      <c r="A414" s="14">
        <f>A399+1</f>
        <v>28</v>
      </c>
      <c r="B414" s="39"/>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40"/>
      <c r="AI414" s="2"/>
    </row>
    <row r="415" spans="1:35" ht="12.75">
      <c r="A415" s="2"/>
      <c r="B415" s="41"/>
      <c r="C415" s="14" t="s">
        <v>18</v>
      </c>
      <c r="D415" s="37"/>
      <c r="E415" s="37"/>
      <c r="F415" s="37"/>
      <c r="G415" s="37"/>
      <c r="H415" s="37"/>
      <c r="I415" s="110">
        <f>IF(AND(I417&lt;&gt;"",Y417&lt;&gt;"",AD417&lt;&gt;"",I419&lt;&gt;"",I420&lt;&gt;"",I421&lt;&gt;""),1+I400,"")</f>
      </c>
      <c r="J415" s="111"/>
      <c r="K415" s="112"/>
      <c r="L415" s="37"/>
      <c r="M415" s="37" t="s">
        <v>45</v>
      </c>
      <c r="N415" s="37"/>
      <c r="O415" s="37"/>
      <c r="P415" s="37"/>
      <c r="Q415" s="37"/>
      <c r="R415" s="37"/>
      <c r="S415" s="37"/>
      <c r="T415" s="37"/>
      <c r="U415" s="37"/>
      <c r="V415" s="31"/>
      <c r="W415" s="37"/>
      <c r="X415" s="37" t="s">
        <v>46</v>
      </c>
      <c r="Y415" s="37"/>
      <c r="Z415" s="37"/>
      <c r="AA415" s="37"/>
      <c r="AB415" s="37"/>
      <c r="AC415" s="37"/>
      <c r="AD415" s="37"/>
      <c r="AE415" s="37"/>
      <c r="AF415" s="122"/>
      <c r="AG415" s="123"/>
      <c r="AH415" s="42"/>
      <c r="AI415" s="2"/>
    </row>
    <row r="416" spans="1:35" ht="12.75">
      <c r="A416" s="2"/>
      <c r="B416" s="8"/>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9"/>
      <c r="AI416" s="2"/>
    </row>
    <row r="417" spans="1:35" ht="12.75">
      <c r="A417" s="2"/>
      <c r="B417" s="8"/>
      <c r="C417" s="14" t="s">
        <v>6</v>
      </c>
      <c r="D417" s="2"/>
      <c r="E417" s="2"/>
      <c r="F417" s="2"/>
      <c r="G417" s="2"/>
      <c r="H417" s="2"/>
      <c r="I417" s="103"/>
      <c r="J417" s="104"/>
      <c r="K417" s="104"/>
      <c r="L417" s="104"/>
      <c r="M417" s="104"/>
      <c r="N417" s="104"/>
      <c r="O417" s="104"/>
      <c r="P417" s="104"/>
      <c r="Q417" s="104"/>
      <c r="R417" s="104"/>
      <c r="S417" s="105"/>
      <c r="T417" s="37"/>
      <c r="U417" s="14" t="s">
        <v>11</v>
      </c>
      <c r="V417" s="2"/>
      <c r="W417" s="2"/>
      <c r="X417" s="2"/>
      <c r="Y417" s="31"/>
      <c r="Z417" s="37"/>
      <c r="AA417" s="14" t="s">
        <v>10</v>
      </c>
      <c r="AB417" s="2"/>
      <c r="AC417" s="2"/>
      <c r="AD417" s="106"/>
      <c r="AE417" s="106"/>
      <c r="AF417" s="106"/>
      <c r="AG417" s="106"/>
      <c r="AH417" s="9"/>
      <c r="AI417" s="2"/>
    </row>
    <row r="418" spans="1:35" ht="12.75">
      <c r="A418" s="2"/>
      <c r="B418" s="8"/>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9"/>
      <c r="AI418" s="2"/>
    </row>
    <row r="419" spans="1:35" ht="12.75">
      <c r="A419" s="2"/>
      <c r="B419" s="8"/>
      <c r="C419" s="14" t="s">
        <v>7</v>
      </c>
      <c r="D419" s="2"/>
      <c r="E419" s="2"/>
      <c r="F419" s="2"/>
      <c r="G419" s="2"/>
      <c r="H419" s="2"/>
      <c r="I419" s="107"/>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9"/>
      <c r="AH419" s="9"/>
      <c r="AI419" s="2"/>
    </row>
    <row r="420" spans="1:35" ht="12.75">
      <c r="A420" s="2"/>
      <c r="B420" s="8"/>
      <c r="C420" s="14" t="s">
        <v>8</v>
      </c>
      <c r="D420" s="2"/>
      <c r="E420" s="2"/>
      <c r="F420" s="2"/>
      <c r="G420" s="2"/>
      <c r="H420" s="2"/>
      <c r="I420" s="107"/>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9"/>
      <c r="AH420" s="9"/>
      <c r="AI420" s="2"/>
    </row>
    <row r="421" spans="1:35" ht="12.75">
      <c r="A421" s="2"/>
      <c r="B421" s="8"/>
      <c r="C421" s="14" t="s">
        <v>9</v>
      </c>
      <c r="D421" s="2"/>
      <c r="E421" s="2"/>
      <c r="F421" s="2"/>
      <c r="G421" s="2"/>
      <c r="H421" s="2"/>
      <c r="I421" s="107"/>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9"/>
      <c r="AH421" s="9"/>
      <c r="AI421" s="2"/>
    </row>
    <row r="422" spans="1:35" ht="12.75">
      <c r="A422" s="2"/>
      <c r="B422" s="8"/>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9"/>
      <c r="AI422" s="2"/>
    </row>
    <row r="423" spans="1:35" ht="12.75" customHeight="1">
      <c r="A423" s="2"/>
      <c r="B423" s="102" t="s">
        <v>16</v>
      </c>
      <c r="C423" s="30"/>
      <c r="D423" s="30" t="str">
        <f>"01"</f>
        <v>01</v>
      </c>
      <c r="E423" s="30" t="str">
        <f>"02"</f>
        <v>02</v>
      </c>
      <c r="F423" s="30" t="str">
        <f>"03"</f>
        <v>03</v>
      </c>
      <c r="G423" s="30" t="str">
        <f>"04"</f>
        <v>04</v>
      </c>
      <c r="H423" s="30" t="str">
        <f>"05"</f>
        <v>05</v>
      </c>
      <c r="I423" s="30" t="str">
        <f>"06"</f>
        <v>06</v>
      </c>
      <c r="J423" s="30" t="str">
        <f>"07"</f>
        <v>07</v>
      </c>
      <c r="K423" s="30" t="str">
        <f>"08"</f>
        <v>08</v>
      </c>
      <c r="L423" s="30" t="str">
        <f>"09"</f>
        <v>09</v>
      </c>
      <c r="M423" s="30" t="str">
        <f>"10"</f>
        <v>10</v>
      </c>
      <c r="N423" s="30" t="str">
        <f>"11"</f>
        <v>11</v>
      </c>
      <c r="O423" s="30" t="str">
        <f>"12"</f>
        <v>12</v>
      </c>
      <c r="P423" s="30" t="str">
        <f>"13"</f>
        <v>13</v>
      </c>
      <c r="Q423" s="30" t="str">
        <f>"14"</f>
        <v>14</v>
      </c>
      <c r="R423" s="30" t="str">
        <f>"15"</f>
        <v>15</v>
      </c>
      <c r="S423" s="30" t="str">
        <f>"16"</f>
        <v>16</v>
      </c>
      <c r="T423" s="30" t="str">
        <f>"17"</f>
        <v>17</v>
      </c>
      <c r="U423" s="30" t="str">
        <f>"18"</f>
        <v>18</v>
      </c>
      <c r="V423" s="30" t="str">
        <f>"19"</f>
        <v>19</v>
      </c>
      <c r="W423" s="30" t="str">
        <f>"20"</f>
        <v>20</v>
      </c>
      <c r="X423" s="30" t="str">
        <f>"21"</f>
        <v>21</v>
      </c>
      <c r="Y423" s="30" t="str">
        <f>"22"</f>
        <v>22</v>
      </c>
      <c r="Z423" s="30" t="str">
        <f>"23"</f>
        <v>23</v>
      </c>
      <c r="AA423" s="30" t="str">
        <f>"24"</f>
        <v>24</v>
      </c>
      <c r="AB423" s="30" t="str">
        <f>"25"</f>
        <v>25</v>
      </c>
      <c r="AC423" s="30" t="str">
        <f>"26"</f>
        <v>26</v>
      </c>
      <c r="AD423" s="30" t="str">
        <f>"27"</f>
        <v>27</v>
      </c>
      <c r="AE423" s="30" t="str">
        <f>"28"</f>
        <v>28</v>
      </c>
      <c r="AF423" s="30" t="str">
        <f>"29"</f>
        <v>29</v>
      </c>
      <c r="AG423" s="30" t="str">
        <f>"30"</f>
        <v>30</v>
      </c>
      <c r="AH423" s="9"/>
      <c r="AI423" s="2"/>
    </row>
    <row r="424" spans="1:35" ht="12.75">
      <c r="A424" s="2"/>
      <c r="B424" s="102"/>
      <c r="C424" s="30">
        <v>1</v>
      </c>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9"/>
      <c r="AI424" s="2"/>
    </row>
    <row r="425" spans="1:35" ht="12.75">
      <c r="A425" s="2"/>
      <c r="B425" s="102"/>
      <c r="C425" s="30">
        <v>2</v>
      </c>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9"/>
      <c r="AI425" s="2"/>
    </row>
    <row r="426" spans="1:35" ht="12.75">
      <c r="A426" s="2"/>
      <c r="B426" s="102"/>
      <c r="C426" s="30">
        <v>3</v>
      </c>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9"/>
      <c r="AI426" s="2"/>
    </row>
    <row r="427" spans="1:35" ht="12.75">
      <c r="A427" s="2"/>
      <c r="B427" s="102"/>
      <c r="C427" s="30">
        <v>4</v>
      </c>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9"/>
      <c r="AI427" s="2"/>
    </row>
    <row r="428" spans="1:35" ht="12.75">
      <c r="A428" s="2"/>
      <c r="B428" s="10"/>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2"/>
      <c r="AI428" s="2"/>
    </row>
    <row r="429" spans="1:35" ht="12.75">
      <c r="A429" s="14">
        <f>A414+1</f>
        <v>29</v>
      </c>
      <c r="B429" s="39"/>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40"/>
      <c r="AI429" s="2"/>
    </row>
    <row r="430" spans="1:35" ht="12.75">
      <c r="A430" s="2"/>
      <c r="B430" s="41"/>
      <c r="C430" s="14" t="s">
        <v>18</v>
      </c>
      <c r="D430" s="37"/>
      <c r="E430" s="37"/>
      <c r="F430" s="37"/>
      <c r="G430" s="37"/>
      <c r="H430" s="37"/>
      <c r="I430" s="110">
        <f>IF(AND(I432&lt;&gt;"",Y432&lt;&gt;"",AD432&lt;&gt;"",I434&lt;&gt;"",I435&lt;&gt;"",I436&lt;&gt;""),1+I415,"")</f>
      </c>
      <c r="J430" s="111"/>
      <c r="K430" s="112"/>
      <c r="L430" s="37"/>
      <c r="M430" s="37" t="s">
        <v>45</v>
      </c>
      <c r="N430" s="37"/>
      <c r="O430" s="37"/>
      <c r="P430" s="37"/>
      <c r="Q430" s="37"/>
      <c r="R430" s="37"/>
      <c r="S430" s="37"/>
      <c r="T430" s="37"/>
      <c r="U430" s="37"/>
      <c r="V430" s="31"/>
      <c r="W430" s="37"/>
      <c r="X430" s="37" t="s">
        <v>46</v>
      </c>
      <c r="Y430" s="37"/>
      <c r="Z430" s="37"/>
      <c r="AA430" s="37"/>
      <c r="AB430" s="37"/>
      <c r="AC430" s="37"/>
      <c r="AD430" s="37"/>
      <c r="AE430" s="37"/>
      <c r="AF430" s="122"/>
      <c r="AG430" s="123"/>
      <c r="AH430" s="42"/>
      <c r="AI430" s="2"/>
    </row>
    <row r="431" spans="1:35" ht="12.75">
      <c r="A431" s="2"/>
      <c r="B431" s="8"/>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9"/>
      <c r="AI431" s="2"/>
    </row>
    <row r="432" spans="1:35" ht="12.75">
      <c r="A432" s="2"/>
      <c r="B432" s="8"/>
      <c r="C432" s="14" t="s">
        <v>6</v>
      </c>
      <c r="D432" s="2"/>
      <c r="E432" s="2"/>
      <c r="F432" s="2"/>
      <c r="G432" s="2"/>
      <c r="H432" s="2"/>
      <c r="I432" s="103"/>
      <c r="J432" s="104"/>
      <c r="K432" s="104"/>
      <c r="L432" s="104"/>
      <c r="M432" s="104"/>
      <c r="N432" s="104"/>
      <c r="O432" s="104"/>
      <c r="P432" s="104"/>
      <c r="Q432" s="104"/>
      <c r="R432" s="104"/>
      <c r="S432" s="105"/>
      <c r="T432" s="37"/>
      <c r="U432" s="14" t="s">
        <v>11</v>
      </c>
      <c r="V432" s="2"/>
      <c r="W432" s="2"/>
      <c r="X432" s="2"/>
      <c r="Y432" s="31"/>
      <c r="Z432" s="37"/>
      <c r="AA432" s="14" t="s">
        <v>10</v>
      </c>
      <c r="AB432" s="2"/>
      <c r="AC432" s="2"/>
      <c r="AD432" s="106"/>
      <c r="AE432" s="106"/>
      <c r="AF432" s="106"/>
      <c r="AG432" s="106"/>
      <c r="AH432" s="9"/>
      <c r="AI432" s="2"/>
    </row>
    <row r="433" spans="1:35" ht="12.75">
      <c r="A433" s="2"/>
      <c r="B433" s="8"/>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9"/>
      <c r="AI433" s="2"/>
    </row>
    <row r="434" spans="1:35" ht="12.75">
      <c r="A434" s="2"/>
      <c r="B434" s="8"/>
      <c r="C434" s="14" t="s">
        <v>7</v>
      </c>
      <c r="D434" s="2"/>
      <c r="E434" s="2"/>
      <c r="F434" s="2"/>
      <c r="G434" s="2"/>
      <c r="H434" s="2"/>
      <c r="I434" s="107"/>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9"/>
      <c r="AH434" s="9"/>
      <c r="AI434" s="2"/>
    </row>
    <row r="435" spans="1:35" ht="12.75">
      <c r="A435" s="2"/>
      <c r="B435" s="8"/>
      <c r="C435" s="14" t="s">
        <v>8</v>
      </c>
      <c r="D435" s="2"/>
      <c r="E435" s="2"/>
      <c r="F435" s="2"/>
      <c r="G435" s="2"/>
      <c r="H435" s="2"/>
      <c r="I435" s="107"/>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9"/>
      <c r="AH435" s="9"/>
      <c r="AI435" s="2"/>
    </row>
    <row r="436" spans="1:35" ht="12.75">
      <c r="A436" s="2"/>
      <c r="B436" s="8"/>
      <c r="C436" s="14" t="s">
        <v>9</v>
      </c>
      <c r="D436" s="2"/>
      <c r="E436" s="2"/>
      <c r="F436" s="2"/>
      <c r="G436" s="2"/>
      <c r="H436" s="2"/>
      <c r="I436" s="107"/>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9"/>
      <c r="AH436" s="9"/>
      <c r="AI436" s="2"/>
    </row>
    <row r="437" spans="1:35" ht="12.75">
      <c r="A437" s="2"/>
      <c r="B437" s="8"/>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9"/>
      <c r="AI437" s="2"/>
    </row>
    <row r="438" spans="1:35" ht="12.75" customHeight="1">
      <c r="A438" s="2"/>
      <c r="B438" s="102" t="s">
        <v>16</v>
      </c>
      <c r="C438" s="30"/>
      <c r="D438" s="30" t="str">
        <f>"01"</f>
        <v>01</v>
      </c>
      <c r="E438" s="30" t="str">
        <f>"02"</f>
        <v>02</v>
      </c>
      <c r="F438" s="30" t="str">
        <f>"03"</f>
        <v>03</v>
      </c>
      <c r="G438" s="30" t="str">
        <f>"04"</f>
        <v>04</v>
      </c>
      <c r="H438" s="30" t="str">
        <f>"05"</f>
        <v>05</v>
      </c>
      <c r="I438" s="30" t="str">
        <f>"06"</f>
        <v>06</v>
      </c>
      <c r="J438" s="30" t="str">
        <f>"07"</f>
        <v>07</v>
      </c>
      <c r="K438" s="30" t="str">
        <f>"08"</f>
        <v>08</v>
      </c>
      <c r="L438" s="30" t="str">
        <f>"09"</f>
        <v>09</v>
      </c>
      <c r="M438" s="30" t="str">
        <f>"10"</f>
        <v>10</v>
      </c>
      <c r="N438" s="30" t="str">
        <f>"11"</f>
        <v>11</v>
      </c>
      <c r="O438" s="30" t="str">
        <f>"12"</f>
        <v>12</v>
      </c>
      <c r="P438" s="30" t="str">
        <f>"13"</f>
        <v>13</v>
      </c>
      <c r="Q438" s="30" t="str">
        <f>"14"</f>
        <v>14</v>
      </c>
      <c r="R438" s="30" t="str">
        <f>"15"</f>
        <v>15</v>
      </c>
      <c r="S438" s="30" t="str">
        <f>"16"</f>
        <v>16</v>
      </c>
      <c r="T438" s="30" t="str">
        <f>"17"</f>
        <v>17</v>
      </c>
      <c r="U438" s="30" t="str">
        <f>"18"</f>
        <v>18</v>
      </c>
      <c r="V438" s="30" t="str">
        <f>"19"</f>
        <v>19</v>
      </c>
      <c r="W438" s="30" t="str">
        <f>"20"</f>
        <v>20</v>
      </c>
      <c r="X438" s="30" t="str">
        <f>"21"</f>
        <v>21</v>
      </c>
      <c r="Y438" s="30" t="str">
        <f>"22"</f>
        <v>22</v>
      </c>
      <c r="Z438" s="30" t="str">
        <f>"23"</f>
        <v>23</v>
      </c>
      <c r="AA438" s="30" t="str">
        <f>"24"</f>
        <v>24</v>
      </c>
      <c r="AB438" s="30" t="str">
        <f>"25"</f>
        <v>25</v>
      </c>
      <c r="AC438" s="30" t="str">
        <f>"26"</f>
        <v>26</v>
      </c>
      <c r="AD438" s="30" t="str">
        <f>"27"</f>
        <v>27</v>
      </c>
      <c r="AE438" s="30" t="str">
        <f>"28"</f>
        <v>28</v>
      </c>
      <c r="AF438" s="30" t="str">
        <f>"29"</f>
        <v>29</v>
      </c>
      <c r="AG438" s="30" t="str">
        <f>"30"</f>
        <v>30</v>
      </c>
      <c r="AH438" s="9"/>
      <c r="AI438" s="2"/>
    </row>
    <row r="439" spans="1:35" ht="12.75">
      <c r="A439" s="2"/>
      <c r="B439" s="102"/>
      <c r="C439" s="30">
        <v>1</v>
      </c>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9"/>
      <c r="AI439" s="2"/>
    </row>
    <row r="440" spans="1:35" ht="12.75">
      <c r="A440" s="2"/>
      <c r="B440" s="102"/>
      <c r="C440" s="30">
        <v>2</v>
      </c>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9"/>
      <c r="AI440" s="2"/>
    </row>
    <row r="441" spans="1:35" ht="12.75">
      <c r="A441" s="2"/>
      <c r="B441" s="102"/>
      <c r="C441" s="30">
        <v>3</v>
      </c>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9"/>
      <c r="AI441" s="2"/>
    </row>
    <row r="442" spans="1:35" ht="12.75">
      <c r="A442" s="2"/>
      <c r="B442" s="102"/>
      <c r="C442" s="30">
        <v>4</v>
      </c>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9"/>
      <c r="AI442" s="2"/>
    </row>
    <row r="443" spans="1:35" ht="12.75">
      <c r="A443" s="2"/>
      <c r="B443" s="10"/>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2"/>
      <c r="AI443" s="2"/>
    </row>
    <row r="444" spans="1:35" ht="12.75">
      <c r="A444" s="14">
        <f>A429+1</f>
        <v>30</v>
      </c>
      <c r="B444" s="39"/>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40"/>
      <c r="AI444" s="2"/>
    </row>
    <row r="445" spans="1:35" ht="12.75">
      <c r="A445" s="2"/>
      <c r="B445" s="41"/>
      <c r="C445" s="14" t="s">
        <v>18</v>
      </c>
      <c r="D445" s="37"/>
      <c r="E445" s="37"/>
      <c r="F445" s="37"/>
      <c r="G445" s="37"/>
      <c r="H445" s="37"/>
      <c r="I445" s="110">
        <f>IF(AND(I447&lt;&gt;"",Y447&lt;&gt;"",AD447&lt;&gt;"",I449&lt;&gt;"",I450&lt;&gt;"",I451&lt;&gt;""),1+I430,"")</f>
      </c>
      <c r="J445" s="111"/>
      <c r="K445" s="112"/>
      <c r="L445" s="37"/>
      <c r="M445" s="37" t="s">
        <v>45</v>
      </c>
      <c r="N445" s="37"/>
      <c r="O445" s="37"/>
      <c r="P445" s="37"/>
      <c r="Q445" s="37"/>
      <c r="R445" s="37"/>
      <c r="S445" s="37"/>
      <c r="T445" s="37"/>
      <c r="U445" s="37"/>
      <c r="V445" s="31"/>
      <c r="W445" s="37"/>
      <c r="X445" s="37" t="s">
        <v>46</v>
      </c>
      <c r="Y445" s="37"/>
      <c r="Z445" s="37"/>
      <c r="AA445" s="37"/>
      <c r="AB445" s="37"/>
      <c r="AC445" s="37"/>
      <c r="AD445" s="37"/>
      <c r="AE445" s="37"/>
      <c r="AF445" s="122"/>
      <c r="AG445" s="123"/>
      <c r="AH445" s="42"/>
      <c r="AI445" s="2"/>
    </row>
    <row r="446" spans="1:35" ht="12.75">
      <c r="A446" s="2"/>
      <c r="B446" s="8"/>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9"/>
      <c r="AI446" s="2"/>
    </row>
    <row r="447" spans="1:35" ht="12.75">
      <c r="A447" s="2"/>
      <c r="B447" s="8"/>
      <c r="C447" s="14" t="s">
        <v>6</v>
      </c>
      <c r="D447" s="2"/>
      <c r="E447" s="2"/>
      <c r="F447" s="2"/>
      <c r="G447" s="2"/>
      <c r="H447" s="2"/>
      <c r="I447" s="103"/>
      <c r="J447" s="104"/>
      <c r="K447" s="104"/>
      <c r="L447" s="104"/>
      <c r="M447" s="104"/>
      <c r="N447" s="104"/>
      <c r="O447" s="104"/>
      <c r="P447" s="104"/>
      <c r="Q447" s="104"/>
      <c r="R447" s="104"/>
      <c r="S447" s="105"/>
      <c r="T447" s="37"/>
      <c r="U447" s="14" t="s">
        <v>11</v>
      </c>
      <c r="V447" s="2"/>
      <c r="W447" s="2"/>
      <c r="X447" s="2"/>
      <c r="Y447" s="31"/>
      <c r="Z447" s="37"/>
      <c r="AA447" s="14" t="s">
        <v>10</v>
      </c>
      <c r="AB447" s="2"/>
      <c r="AC447" s="2"/>
      <c r="AD447" s="106"/>
      <c r="AE447" s="106"/>
      <c r="AF447" s="106"/>
      <c r="AG447" s="106"/>
      <c r="AH447" s="9"/>
      <c r="AI447" s="2"/>
    </row>
    <row r="448" spans="1:35" ht="12.75">
      <c r="A448" s="2"/>
      <c r="B448" s="8"/>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9"/>
      <c r="AI448" s="2"/>
    </row>
    <row r="449" spans="1:35" ht="12.75">
      <c r="A449" s="2"/>
      <c r="B449" s="8"/>
      <c r="C449" s="14" t="s">
        <v>7</v>
      </c>
      <c r="D449" s="2"/>
      <c r="E449" s="2"/>
      <c r="F449" s="2"/>
      <c r="G449" s="2"/>
      <c r="H449" s="2"/>
      <c r="I449" s="107"/>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9"/>
      <c r="AH449" s="9"/>
      <c r="AI449" s="2"/>
    </row>
    <row r="450" spans="1:35" ht="12.75">
      <c r="A450" s="2"/>
      <c r="B450" s="8"/>
      <c r="C450" s="14" t="s">
        <v>8</v>
      </c>
      <c r="D450" s="2"/>
      <c r="E450" s="2"/>
      <c r="F450" s="2"/>
      <c r="G450" s="2"/>
      <c r="H450" s="2"/>
      <c r="I450" s="107"/>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9"/>
      <c r="AH450" s="9"/>
      <c r="AI450" s="2"/>
    </row>
    <row r="451" spans="1:35" ht="12.75">
      <c r="A451" s="2"/>
      <c r="B451" s="8"/>
      <c r="C451" s="14" t="s">
        <v>9</v>
      </c>
      <c r="D451" s="2"/>
      <c r="E451" s="2"/>
      <c r="F451" s="2"/>
      <c r="G451" s="2"/>
      <c r="H451" s="2"/>
      <c r="I451" s="107"/>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9"/>
      <c r="AH451" s="9"/>
      <c r="AI451" s="2"/>
    </row>
    <row r="452" spans="1:35" ht="12.75">
      <c r="A452" s="2"/>
      <c r="B452" s="8"/>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9"/>
      <c r="AI452" s="2"/>
    </row>
    <row r="453" spans="1:35" ht="12.75" customHeight="1">
      <c r="A453" s="2"/>
      <c r="B453" s="102" t="s">
        <v>16</v>
      </c>
      <c r="C453" s="30"/>
      <c r="D453" s="30" t="str">
        <f>"01"</f>
        <v>01</v>
      </c>
      <c r="E453" s="30" t="str">
        <f>"02"</f>
        <v>02</v>
      </c>
      <c r="F453" s="30" t="str">
        <f>"03"</f>
        <v>03</v>
      </c>
      <c r="G453" s="30" t="str">
        <f>"04"</f>
        <v>04</v>
      </c>
      <c r="H453" s="30" t="str">
        <f>"05"</f>
        <v>05</v>
      </c>
      <c r="I453" s="30" t="str">
        <f>"06"</f>
        <v>06</v>
      </c>
      <c r="J453" s="30" t="str">
        <f>"07"</f>
        <v>07</v>
      </c>
      <c r="K453" s="30" t="str">
        <f>"08"</f>
        <v>08</v>
      </c>
      <c r="L453" s="30" t="str">
        <f>"09"</f>
        <v>09</v>
      </c>
      <c r="M453" s="30" t="str">
        <f>"10"</f>
        <v>10</v>
      </c>
      <c r="N453" s="30" t="str">
        <f>"11"</f>
        <v>11</v>
      </c>
      <c r="O453" s="30" t="str">
        <f>"12"</f>
        <v>12</v>
      </c>
      <c r="P453" s="30" t="str">
        <f>"13"</f>
        <v>13</v>
      </c>
      <c r="Q453" s="30" t="str">
        <f>"14"</f>
        <v>14</v>
      </c>
      <c r="R453" s="30" t="str">
        <f>"15"</f>
        <v>15</v>
      </c>
      <c r="S453" s="30" t="str">
        <f>"16"</f>
        <v>16</v>
      </c>
      <c r="T453" s="30" t="str">
        <f>"17"</f>
        <v>17</v>
      </c>
      <c r="U453" s="30" t="str">
        <f>"18"</f>
        <v>18</v>
      </c>
      <c r="V453" s="30" t="str">
        <f>"19"</f>
        <v>19</v>
      </c>
      <c r="W453" s="30" t="str">
        <f>"20"</f>
        <v>20</v>
      </c>
      <c r="X453" s="30" t="str">
        <f>"21"</f>
        <v>21</v>
      </c>
      <c r="Y453" s="30" t="str">
        <f>"22"</f>
        <v>22</v>
      </c>
      <c r="Z453" s="30" t="str">
        <f>"23"</f>
        <v>23</v>
      </c>
      <c r="AA453" s="30" t="str">
        <f>"24"</f>
        <v>24</v>
      </c>
      <c r="AB453" s="30" t="str">
        <f>"25"</f>
        <v>25</v>
      </c>
      <c r="AC453" s="30" t="str">
        <f>"26"</f>
        <v>26</v>
      </c>
      <c r="AD453" s="30" t="str">
        <f>"27"</f>
        <v>27</v>
      </c>
      <c r="AE453" s="30" t="str">
        <f>"28"</f>
        <v>28</v>
      </c>
      <c r="AF453" s="30" t="str">
        <f>"29"</f>
        <v>29</v>
      </c>
      <c r="AG453" s="30" t="str">
        <f>"30"</f>
        <v>30</v>
      </c>
      <c r="AH453" s="9"/>
      <c r="AI453" s="2"/>
    </row>
    <row r="454" spans="1:35" ht="12.75">
      <c r="A454" s="2"/>
      <c r="B454" s="102"/>
      <c r="C454" s="30">
        <v>1</v>
      </c>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9"/>
      <c r="AI454" s="2"/>
    </row>
    <row r="455" spans="1:35" ht="12.75">
      <c r="A455" s="2"/>
      <c r="B455" s="102"/>
      <c r="C455" s="30">
        <v>2</v>
      </c>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9"/>
      <c r="AI455" s="2"/>
    </row>
    <row r="456" spans="1:35" ht="12.75">
      <c r="A456" s="2"/>
      <c r="B456" s="102"/>
      <c r="C456" s="30">
        <v>3</v>
      </c>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9"/>
      <c r="AI456" s="2"/>
    </row>
    <row r="457" spans="1:35" ht="12.75">
      <c r="A457" s="2"/>
      <c r="B457" s="102"/>
      <c r="C457" s="30">
        <v>4</v>
      </c>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9"/>
      <c r="AI457" s="2"/>
    </row>
    <row r="458" spans="1:35" ht="12.75">
      <c r="A458" s="2"/>
      <c r="B458" s="10"/>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2"/>
      <c r="AI458" s="2"/>
    </row>
    <row r="459" spans="1:35" ht="12.75">
      <c r="A459" s="14">
        <f>A444+1</f>
        <v>31</v>
      </c>
      <c r="B459" s="39"/>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40"/>
      <c r="AI459" s="2"/>
    </row>
    <row r="460" spans="1:35" ht="12.75">
      <c r="A460" s="2"/>
      <c r="B460" s="41"/>
      <c r="C460" s="14" t="s">
        <v>18</v>
      </c>
      <c r="D460" s="37"/>
      <c r="E460" s="37"/>
      <c r="F460" s="37"/>
      <c r="G460" s="37"/>
      <c r="H460" s="37"/>
      <c r="I460" s="110">
        <f>IF(AND(I462&lt;&gt;"",Y462&lt;&gt;"",AD462&lt;&gt;"",I464&lt;&gt;"",I465&lt;&gt;"",I466&lt;&gt;""),1+I445,"")</f>
      </c>
      <c r="J460" s="111"/>
      <c r="K460" s="112"/>
      <c r="L460" s="37"/>
      <c r="M460" s="37" t="s">
        <v>45</v>
      </c>
      <c r="N460" s="37"/>
      <c r="O460" s="37"/>
      <c r="P460" s="37"/>
      <c r="Q460" s="37"/>
      <c r="R460" s="37"/>
      <c r="S460" s="37"/>
      <c r="T460" s="37"/>
      <c r="U460" s="37"/>
      <c r="V460" s="31"/>
      <c r="W460" s="37"/>
      <c r="X460" s="37" t="s">
        <v>46</v>
      </c>
      <c r="Y460" s="37"/>
      <c r="Z460" s="37"/>
      <c r="AA460" s="37"/>
      <c r="AB460" s="37"/>
      <c r="AC460" s="37"/>
      <c r="AD460" s="37"/>
      <c r="AE460" s="37"/>
      <c r="AF460" s="122"/>
      <c r="AG460" s="123"/>
      <c r="AH460" s="42"/>
      <c r="AI460" s="2"/>
    </row>
    <row r="461" spans="1:35" ht="12.75">
      <c r="A461" s="2"/>
      <c r="B461" s="8"/>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9"/>
      <c r="AI461" s="2"/>
    </row>
    <row r="462" spans="1:35" ht="12.75">
      <c r="A462" s="2"/>
      <c r="B462" s="8"/>
      <c r="C462" s="14" t="s">
        <v>6</v>
      </c>
      <c r="D462" s="2"/>
      <c r="E462" s="2"/>
      <c r="F462" s="2"/>
      <c r="G462" s="2"/>
      <c r="H462" s="2"/>
      <c r="I462" s="103"/>
      <c r="J462" s="104"/>
      <c r="K462" s="104"/>
      <c r="L462" s="104"/>
      <c r="M462" s="104"/>
      <c r="N462" s="104"/>
      <c r="O462" s="104"/>
      <c r="P462" s="104"/>
      <c r="Q462" s="104"/>
      <c r="R462" s="104"/>
      <c r="S462" s="105"/>
      <c r="T462" s="37"/>
      <c r="U462" s="14" t="s">
        <v>11</v>
      </c>
      <c r="V462" s="2"/>
      <c r="W462" s="2"/>
      <c r="X462" s="2"/>
      <c r="Y462" s="31"/>
      <c r="Z462" s="37"/>
      <c r="AA462" s="14" t="s">
        <v>10</v>
      </c>
      <c r="AB462" s="2"/>
      <c r="AC462" s="2"/>
      <c r="AD462" s="106"/>
      <c r="AE462" s="106"/>
      <c r="AF462" s="106"/>
      <c r="AG462" s="106"/>
      <c r="AH462" s="9"/>
      <c r="AI462" s="2"/>
    </row>
    <row r="463" spans="1:35" ht="12.75">
      <c r="A463" s="2"/>
      <c r="B463" s="8"/>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9"/>
      <c r="AI463" s="2"/>
    </row>
    <row r="464" spans="1:35" ht="12.75">
      <c r="A464" s="2"/>
      <c r="B464" s="8"/>
      <c r="C464" s="14" t="s">
        <v>7</v>
      </c>
      <c r="D464" s="2"/>
      <c r="E464" s="2"/>
      <c r="F464" s="2"/>
      <c r="G464" s="2"/>
      <c r="H464" s="2"/>
      <c r="I464" s="107"/>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9"/>
      <c r="AH464" s="9"/>
      <c r="AI464" s="2"/>
    </row>
    <row r="465" spans="1:35" ht="12.75">
      <c r="A465" s="2"/>
      <c r="B465" s="8"/>
      <c r="C465" s="14" t="s">
        <v>8</v>
      </c>
      <c r="D465" s="2"/>
      <c r="E465" s="2"/>
      <c r="F465" s="2"/>
      <c r="G465" s="2"/>
      <c r="H465" s="2"/>
      <c r="I465" s="107"/>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c r="AG465" s="109"/>
      <c r="AH465" s="9"/>
      <c r="AI465" s="2"/>
    </row>
    <row r="466" spans="1:35" ht="12.75">
      <c r="A466" s="2"/>
      <c r="B466" s="8"/>
      <c r="C466" s="14" t="s">
        <v>9</v>
      </c>
      <c r="D466" s="2"/>
      <c r="E466" s="2"/>
      <c r="F466" s="2"/>
      <c r="G466" s="2"/>
      <c r="H466" s="2"/>
      <c r="I466" s="107"/>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c r="AG466" s="109"/>
      <c r="AH466" s="9"/>
      <c r="AI466" s="2"/>
    </row>
    <row r="467" spans="1:35" ht="12.75">
      <c r="A467" s="2"/>
      <c r="B467" s="8"/>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9"/>
      <c r="AI467" s="2"/>
    </row>
    <row r="468" spans="1:35" ht="12.75" customHeight="1">
      <c r="A468" s="2"/>
      <c r="B468" s="102" t="s">
        <v>16</v>
      </c>
      <c r="C468" s="30"/>
      <c r="D468" s="30" t="str">
        <f>"01"</f>
        <v>01</v>
      </c>
      <c r="E468" s="30" t="str">
        <f>"02"</f>
        <v>02</v>
      </c>
      <c r="F468" s="30" t="str">
        <f>"03"</f>
        <v>03</v>
      </c>
      <c r="G468" s="30" t="str">
        <f>"04"</f>
        <v>04</v>
      </c>
      <c r="H468" s="30" t="str">
        <f>"05"</f>
        <v>05</v>
      </c>
      <c r="I468" s="30" t="str">
        <f>"06"</f>
        <v>06</v>
      </c>
      <c r="J468" s="30" t="str">
        <f>"07"</f>
        <v>07</v>
      </c>
      <c r="K468" s="30" t="str">
        <f>"08"</f>
        <v>08</v>
      </c>
      <c r="L468" s="30" t="str">
        <f>"09"</f>
        <v>09</v>
      </c>
      <c r="M468" s="30" t="str">
        <f>"10"</f>
        <v>10</v>
      </c>
      <c r="N468" s="30" t="str">
        <f>"11"</f>
        <v>11</v>
      </c>
      <c r="O468" s="30" t="str">
        <f>"12"</f>
        <v>12</v>
      </c>
      <c r="P468" s="30" t="str">
        <f>"13"</f>
        <v>13</v>
      </c>
      <c r="Q468" s="30" t="str">
        <f>"14"</f>
        <v>14</v>
      </c>
      <c r="R468" s="30" t="str">
        <f>"15"</f>
        <v>15</v>
      </c>
      <c r="S468" s="30" t="str">
        <f>"16"</f>
        <v>16</v>
      </c>
      <c r="T468" s="30" t="str">
        <f>"17"</f>
        <v>17</v>
      </c>
      <c r="U468" s="30" t="str">
        <f>"18"</f>
        <v>18</v>
      </c>
      <c r="V468" s="30" t="str">
        <f>"19"</f>
        <v>19</v>
      </c>
      <c r="W468" s="30" t="str">
        <f>"20"</f>
        <v>20</v>
      </c>
      <c r="X468" s="30" t="str">
        <f>"21"</f>
        <v>21</v>
      </c>
      <c r="Y468" s="30" t="str">
        <f>"22"</f>
        <v>22</v>
      </c>
      <c r="Z468" s="30" t="str">
        <f>"23"</f>
        <v>23</v>
      </c>
      <c r="AA468" s="30" t="str">
        <f>"24"</f>
        <v>24</v>
      </c>
      <c r="AB468" s="30" t="str">
        <f>"25"</f>
        <v>25</v>
      </c>
      <c r="AC468" s="30" t="str">
        <f>"26"</f>
        <v>26</v>
      </c>
      <c r="AD468" s="30" t="str">
        <f>"27"</f>
        <v>27</v>
      </c>
      <c r="AE468" s="30" t="str">
        <f>"28"</f>
        <v>28</v>
      </c>
      <c r="AF468" s="30" t="str">
        <f>"29"</f>
        <v>29</v>
      </c>
      <c r="AG468" s="30" t="str">
        <f>"30"</f>
        <v>30</v>
      </c>
      <c r="AH468" s="9"/>
      <c r="AI468" s="2"/>
    </row>
    <row r="469" spans="1:35" ht="12.75">
      <c r="A469" s="2"/>
      <c r="B469" s="102"/>
      <c r="C469" s="30">
        <v>1</v>
      </c>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9"/>
      <c r="AI469" s="2"/>
    </row>
    <row r="470" spans="1:35" ht="12.75">
      <c r="A470" s="2"/>
      <c r="B470" s="102"/>
      <c r="C470" s="30">
        <v>2</v>
      </c>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9"/>
      <c r="AI470" s="2"/>
    </row>
    <row r="471" spans="1:35" ht="12.75">
      <c r="A471" s="2"/>
      <c r="B471" s="102"/>
      <c r="C471" s="30">
        <v>3</v>
      </c>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9"/>
      <c r="AI471" s="2"/>
    </row>
    <row r="472" spans="1:35" ht="12.75">
      <c r="A472" s="2"/>
      <c r="B472" s="102"/>
      <c r="C472" s="30">
        <v>4</v>
      </c>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9"/>
      <c r="AI472" s="2"/>
    </row>
    <row r="473" spans="1:35" ht="12.75">
      <c r="A473" s="2"/>
      <c r="B473" s="10"/>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2"/>
      <c r="AI473" s="2"/>
    </row>
    <row r="474" spans="1:35" ht="12.75">
      <c r="A474" s="14">
        <f>A459+1</f>
        <v>32</v>
      </c>
      <c r="B474" s="39"/>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40"/>
      <c r="AI474" s="2"/>
    </row>
    <row r="475" spans="1:35" ht="12.75">
      <c r="A475" s="2"/>
      <c r="B475" s="41"/>
      <c r="C475" s="14" t="s">
        <v>18</v>
      </c>
      <c r="D475" s="37"/>
      <c r="E475" s="37"/>
      <c r="F475" s="37"/>
      <c r="G475" s="37"/>
      <c r="H475" s="37"/>
      <c r="I475" s="110">
        <f>IF(AND(I477&lt;&gt;"",Y477&lt;&gt;"",AD477&lt;&gt;"",I479&lt;&gt;"",I480&lt;&gt;"",I481&lt;&gt;""),1+I460,"")</f>
      </c>
      <c r="J475" s="111"/>
      <c r="K475" s="112"/>
      <c r="L475" s="37"/>
      <c r="M475" s="37" t="s">
        <v>45</v>
      </c>
      <c r="N475" s="37"/>
      <c r="O475" s="37"/>
      <c r="P475" s="37"/>
      <c r="Q475" s="37"/>
      <c r="R475" s="37"/>
      <c r="S475" s="37"/>
      <c r="T475" s="37"/>
      <c r="U475" s="37"/>
      <c r="V475" s="31"/>
      <c r="W475" s="37"/>
      <c r="X475" s="37" t="s">
        <v>46</v>
      </c>
      <c r="Y475" s="37"/>
      <c r="Z475" s="37"/>
      <c r="AA475" s="37"/>
      <c r="AB475" s="37"/>
      <c r="AC475" s="37"/>
      <c r="AD475" s="37"/>
      <c r="AE475" s="37"/>
      <c r="AF475" s="122"/>
      <c r="AG475" s="123"/>
      <c r="AH475" s="42"/>
      <c r="AI475" s="2"/>
    </row>
    <row r="476" spans="1:35" ht="12.75">
      <c r="A476" s="2"/>
      <c r="B476" s="8"/>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9"/>
      <c r="AI476" s="2"/>
    </row>
    <row r="477" spans="1:35" ht="12.75">
      <c r="A477" s="2"/>
      <c r="B477" s="8"/>
      <c r="C477" s="14" t="s">
        <v>6</v>
      </c>
      <c r="D477" s="2"/>
      <c r="E477" s="2"/>
      <c r="F477" s="2"/>
      <c r="G477" s="2"/>
      <c r="H477" s="2"/>
      <c r="I477" s="103"/>
      <c r="J477" s="104"/>
      <c r="K477" s="104"/>
      <c r="L477" s="104"/>
      <c r="M477" s="104"/>
      <c r="N477" s="104"/>
      <c r="O477" s="104"/>
      <c r="P477" s="104"/>
      <c r="Q477" s="104"/>
      <c r="R477" s="104"/>
      <c r="S477" s="105"/>
      <c r="T477" s="37"/>
      <c r="U477" s="14" t="s">
        <v>11</v>
      </c>
      <c r="V477" s="2"/>
      <c r="W477" s="2"/>
      <c r="X477" s="2"/>
      <c r="Y477" s="31"/>
      <c r="Z477" s="37"/>
      <c r="AA477" s="14" t="s">
        <v>10</v>
      </c>
      <c r="AB477" s="2"/>
      <c r="AC477" s="2"/>
      <c r="AD477" s="106"/>
      <c r="AE477" s="106"/>
      <c r="AF477" s="106"/>
      <c r="AG477" s="106"/>
      <c r="AH477" s="9"/>
      <c r="AI477" s="2"/>
    </row>
    <row r="478" spans="1:35" ht="12.75">
      <c r="A478" s="2"/>
      <c r="B478" s="8"/>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9"/>
      <c r="AI478" s="2"/>
    </row>
    <row r="479" spans="1:35" ht="12.75">
      <c r="A479" s="2"/>
      <c r="B479" s="8"/>
      <c r="C479" s="14" t="s">
        <v>7</v>
      </c>
      <c r="D479" s="2"/>
      <c r="E479" s="2"/>
      <c r="F479" s="2"/>
      <c r="G479" s="2"/>
      <c r="H479" s="2"/>
      <c r="I479" s="107"/>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9"/>
      <c r="AH479" s="9"/>
      <c r="AI479" s="2"/>
    </row>
    <row r="480" spans="1:35" ht="12.75">
      <c r="A480" s="2"/>
      <c r="B480" s="8"/>
      <c r="C480" s="14" t="s">
        <v>8</v>
      </c>
      <c r="D480" s="2"/>
      <c r="E480" s="2"/>
      <c r="F480" s="2"/>
      <c r="G480" s="2"/>
      <c r="H480" s="2"/>
      <c r="I480" s="107"/>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9"/>
      <c r="AH480" s="9"/>
      <c r="AI480" s="2"/>
    </row>
    <row r="481" spans="1:35" ht="12.75">
      <c r="A481" s="2"/>
      <c r="B481" s="8"/>
      <c r="C481" s="14" t="s">
        <v>9</v>
      </c>
      <c r="D481" s="2"/>
      <c r="E481" s="2"/>
      <c r="F481" s="2"/>
      <c r="G481" s="2"/>
      <c r="H481" s="2"/>
      <c r="I481" s="107"/>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9"/>
      <c r="AH481" s="9"/>
      <c r="AI481" s="2"/>
    </row>
    <row r="482" spans="1:35" ht="12.75">
      <c r="A482" s="2"/>
      <c r="B482" s="8"/>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9"/>
      <c r="AI482" s="2"/>
    </row>
    <row r="483" spans="1:35" ht="12.75" customHeight="1">
      <c r="A483" s="2"/>
      <c r="B483" s="102" t="s">
        <v>16</v>
      </c>
      <c r="C483" s="30"/>
      <c r="D483" s="30" t="str">
        <f>"01"</f>
        <v>01</v>
      </c>
      <c r="E483" s="30" t="str">
        <f>"02"</f>
        <v>02</v>
      </c>
      <c r="F483" s="30" t="str">
        <f>"03"</f>
        <v>03</v>
      </c>
      <c r="G483" s="30" t="str">
        <f>"04"</f>
        <v>04</v>
      </c>
      <c r="H483" s="30" t="str">
        <f>"05"</f>
        <v>05</v>
      </c>
      <c r="I483" s="30" t="str">
        <f>"06"</f>
        <v>06</v>
      </c>
      <c r="J483" s="30" t="str">
        <f>"07"</f>
        <v>07</v>
      </c>
      <c r="K483" s="30" t="str">
        <f>"08"</f>
        <v>08</v>
      </c>
      <c r="L483" s="30" t="str">
        <f>"09"</f>
        <v>09</v>
      </c>
      <c r="M483" s="30" t="str">
        <f>"10"</f>
        <v>10</v>
      </c>
      <c r="N483" s="30" t="str">
        <f>"11"</f>
        <v>11</v>
      </c>
      <c r="O483" s="30" t="str">
        <f>"12"</f>
        <v>12</v>
      </c>
      <c r="P483" s="30" t="str">
        <f>"13"</f>
        <v>13</v>
      </c>
      <c r="Q483" s="30" t="str">
        <f>"14"</f>
        <v>14</v>
      </c>
      <c r="R483" s="30" t="str">
        <f>"15"</f>
        <v>15</v>
      </c>
      <c r="S483" s="30" t="str">
        <f>"16"</f>
        <v>16</v>
      </c>
      <c r="T483" s="30" t="str">
        <f>"17"</f>
        <v>17</v>
      </c>
      <c r="U483" s="30" t="str">
        <f>"18"</f>
        <v>18</v>
      </c>
      <c r="V483" s="30" t="str">
        <f>"19"</f>
        <v>19</v>
      </c>
      <c r="W483" s="30" t="str">
        <f>"20"</f>
        <v>20</v>
      </c>
      <c r="X483" s="30" t="str">
        <f>"21"</f>
        <v>21</v>
      </c>
      <c r="Y483" s="30" t="str">
        <f>"22"</f>
        <v>22</v>
      </c>
      <c r="Z483" s="30" t="str">
        <f>"23"</f>
        <v>23</v>
      </c>
      <c r="AA483" s="30" t="str">
        <f>"24"</f>
        <v>24</v>
      </c>
      <c r="AB483" s="30" t="str">
        <f>"25"</f>
        <v>25</v>
      </c>
      <c r="AC483" s="30" t="str">
        <f>"26"</f>
        <v>26</v>
      </c>
      <c r="AD483" s="30" t="str">
        <f>"27"</f>
        <v>27</v>
      </c>
      <c r="AE483" s="30" t="str">
        <f>"28"</f>
        <v>28</v>
      </c>
      <c r="AF483" s="30" t="str">
        <f>"29"</f>
        <v>29</v>
      </c>
      <c r="AG483" s="30" t="str">
        <f>"30"</f>
        <v>30</v>
      </c>
      <c r="AH483" s="9"/>
      <c r="AI483" s="2"/>
    </row>
    <row r="484" spans="1:35" ht="12.75">
      <c r="A484" s="2"/>
      <c r="B484" s="102"/>
      <c r="C484" s="30">
        <v>1</v>
      </c>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9"/>
      <c r="AI484" s="2"/>
    </row>
    <row r="485" spans="1:35" ht="12.75">
      <c r="A485" s="2"/>
      <c r="B485" s="102"/>
      <c r="C485" s="30">
        <v>2</v>
      </c>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9"/>
      <c r="AI485" s="2"/>
    </row>
    <row r="486" spans="1:35" ht="12.75">
      <c r="A486" s="2"/>
      <c r="B486" s="102"/>
      <c r="C486" s="30">
        <v>3</v>
      </c>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9"/>
      <c r="AI486" s="2"/>
    </row>
    <row r="487" spans="1:35" ht="12.75">
      <c r="A487" s="2"/>
      <c r="B487" s="102"/>
      <c r="C487" s="30">
        <v>4</v>
      </c>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9"/>
      <c r="AI487" s="2"/>
    </row>
    <row r="488" spans="1:35" ht="12.75">
      <c r="A488" s="2"/>
      <c r="B488" s="10"/>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2"/>
      <c r="AI488" s="2"/>
    </row>
    <row r="489" spans="1:35" ht="12.75">
      <c r="A489" s="14">
        <f>A474+1</f>
        <v>33</v>
      </c>
      <c r="B489" s="39"/>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40"/>
      <c r="AI489" s="2"/>
    </row>
    <row r="490" spans="1:35" ht="12.75">
      <c r="A490" s="2"/>
      <c r="B490" s="41"/>
      <c r="C490" s="14" t="s">
        <v>18</v>
      </c>
      <c r="D490" s="37"/>
      <c r="E490" s="37"/>
      <c r="F490" s="37"/>
      <c r="G490" s="37"/>
      <c r="H490" s="37"/>
      <c r="I490" s="110">
        <f>IF(AND(I492&lt;&gt;"",Y492&lt;&gt;"",AD492&lt;&gt;"",I494&lt;&gt;"",I495&lt;&gt;"",I496&lt;&gt;""),1+I475,"")</f>
      </c>
      <c r="J490" s="111"/>
      <c r="K490" s="112"/>
      <c r="L490" s="37"/>
      <c r="M490" s="37" t="s">
        <v>45</v>
      </c>
      <c r="N490" s="37"/>
      <c r="O490" s="37"/>
      <c r="P490" s="37"/>
      <c r="Q490" s="37"/>
      <c r="R490" s="37"/>
      <c r="S490" s="37"/>
      <c r="T490" s="37"/>
      <c r="U490" s="37"/>
      <c r="V490" s="31"/>
      <c r="W490" s="37"/>
      <c r="X490" s="37" t="s">
        <v>46</v>
      </c>
      <c r="Y490" s="37"/>
      <c r="Z490" s="37"/>
      <c r="AA490" s="37"/>
      <c r="AB490" s="37"/>
      <c r="AC490" s="37"/>
      <c r="AD490" s="37"/>
      <c r="AE490" s="37"/>
      <c r="AF490" s="122"/>
      <c r="AG490" s="123"/>
      <c r="AH490" s="42"/>
      <c r="AI490" s="2"/>
    </row>
    <row r="491" spans="1:35" ht="12.75">
      <c r="A491" s="2"/>
      <c r="B491" s="8"/>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9"/>
      <c r="AI491" s="2"/>
    </row>
    <row r="492" spans="1:35" ht="12.75">
      <c r="A492" s="2"/>
      <c r="B492" s="8"/>
      <c r="C492" s="14" t="s">
        <v>6</v>
      </c>
      <c r="D492" s="2"/>
      <c r="E492" s="2"/>
      <c r="F492" s="2"/>
      <c r="G492" s="2"/>
      <c r="H492" s="2"/>
      <c r="I492" s="103"/>
      <c r="J492" s="104"/>
      <c r="K492" s="104"/>
      <c r="L492" s="104"/>
      <c r="M492" s="104"/>
      <c r="N492" s="104"/>
      <c r="O492" s="104"/>
      <c r="P492" s="104"/>
      <c r="Q492" s="104"/>
      <c r="R492" s="104"/>
      <c r="S492" s="105"/>
      <c r="T492" s="37"/>
      <c r="U492" s="14" t="s">
        <v>11</v>
      </c>
      <c r="V492" s="2"/>
      <c r="W492" s="2"/>
      <c r="X492" s="2"/>
      <c r="Y492" s="31"/>
      <c r="Z492" s="37"/>
      <c r="AA492" s="14" t="s">
        <v>10</v>
      </c>
      <c r="AB492" s="2"/>
      <c r="AC492" s="2"/>
      <c r="AD492" s="106"/>
      <c r="AE492" s="106"/>
      <c r="AF492" s="106"/>
      <c r="AG492" s="106"/>
      <c r="AH492" s="9"/>
      <c r="AI492" s="2"/>
    </row>
    <row r="493" spans="1:35" ht="12.75">
      <c r="A493" s="2"/>
      <c r="B493" s="8"/>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9"/>
      <c r="AI493" s="2"/>
    </row>
    <row r="494" spans="1:35" ht="12.75">
      <c r="A494" s="2"/>
      <c r="B494" s="8"/>
      <c r="C494" s="14" t="s">
        <v>7</v>
      </c>
      <c r="D494" s="2"/>
      <c r="E494" s="2"/>
      <c r="F494" s="2"/>
      <c r="G494" s="2"/>
      <c r="H494" s="2"/>
      <c r="I494" s="107"/>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9"/>
      <c r="AH494" s="9"/>
      <c r="AI494" s="2"/>
    </row>
    <row r="495" spans="1:35" ht="12.75">
      <c r="A495" s="2"/>
      <c r="B495" s="8"/>
      <c r="C495" s="14" t="s">
        <v>8</v>
      </c>
      <c r="D495" s="2"/>
      <c r="E495" s="2"/>
      <c r="F495" s="2"/>
      <c r="G495" s="2"/>
      <c r="H495" s="2"/>
      <c r="I495" s="107"/>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9"/>
      <c r="AH495" s="9"/>
      <c r="AI495" s="2"/>
    </row>
    <row r="496" spans="1:35" ht="12.75">
      <c r="A496" s="2"/>
      <c r="B496" s="8"/>
      <c r="C496" s="14" t="s">
        <v>9</v>
      </c>
      <c r="D496" s="2"/>
      <c r="E496" s="2"/>
      <c r="F496" s="2"/>
      <c r="G496" s="2"/>
      <c r="H496" s="2"/>
      <c r="I496" s="107"/>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9"/>
      <c r="AH496" s="9"/>
      <c r="AI496" s="2"/>
    </row>
    <row r="497" spans="1:35" ht="12.75">
      <c r="A497" s="2"/>
      <c r="B497" s="8"/>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9"/>
      <c r="AI497" s="2"/>
    </row>
    <row r="498" spans="1:35" ht="12.75" customHeight="1">
      <c r="A498" s="2"/>
      <c r="B498" s="102" t="s">
        <v>16</v>
      </c>
      <c r="C498" s="30"/>
      <c r="D498" s="30" t="str">
        <f>"01"</f>
        <v>01</v>
      </c>
      <c r="E498" s="30" t="str">
        <f>"02"</f>
        <v>02</v>
      </c>
      <c r="F498" s="30" t="str">
        <f>"03"</f>
        <v>03</v>
      </c>
      <c r="G498" s="30" t="str">
        <f>"04"</f>
        <v>04</v>
      </c>
      <c r="H498" s="30" t="str">
        <f>"05"</f>
        <v>05</v>
      </c>
      <c r="I498" s="30" t="str">
        <f>"06"</f>
        <v>06</v>
      </c>
      <c r="J498" s="30" t="str">
        <f>"07"</f>
        <v>07</v>
      </c>
      <c r="K498" s="30" t="str">
        <f>"08"</f>
        <v>08</v>
      </c>
      <c r="L498" s="30" t="str">
        <f>"09"</f>
        <v>09</v>
      </c>
      <c r="M498" s="30" t="str">
        <f>"10"</f>
        <v>10</v>
      </c>
      <c r="N498" s="30" t="str">
        <f>"11"</f>
        <v>11</v>
      </c>
      <c r="O498" s="30" t="str">
        <f>"12"</f>
        <v>12</v>
      </c>
      <c r="P498" s="30" t="str">
        <f>"13"</f>
        <v>13</v>
      </c>
      <c r="Q498" s="30" t="str">
        <f>"14"</f>
        <v>14</v>
      </c>
      <c r="R498" s="30" t="str">
        <f>"15"</f>
        <v>15</v>
      </c>
      <c r="S498" s="30" t="str">
        <f>"16"</f>
        <v>16</v>
      </c>
      <c r="T498" s="30" t="str">
        <f>"17"</f>
        <v>17</v>
      </c>
      <c r="U498" s="30" t="str">
        <f>"18"</f>
        <v>18</v>
      </c>
      <c r="V498" s="30" t="str">
        <f>"19"</f>
        <v>19</v>
      </c>
      <c r="W498" s="30" t="str">
        <f>"20"</f>
        <v>20</v>
      </c>
      <c r="X498" s="30" t="str">
        <f>"21"</f>
        <v>21</v>
      </c>
      <c r="Y498" s="30" t="str">
        <f>"22"</f>
        <v>22</v>
      </c>
      <c r="Z498" s="30" t="str">
        <f>"23"</f>
        <v>23</v>
      </c>
      <c r="AA498" s="30" t="str">
        <f>"24"</f>
        <v>24</v>
      </c>
      <c r="AB498" s="30" t="str">
        <f>"25"</f>
        <v>25</v>
      </c>
      <c r="AC498" s="30" t="str">
        <f>"26"</f>
        <v>26</v>
      </c>
      <c r="AD498" s="30" t="str">
        <f>"27"</f>
        <v>27</v>
      </c>
      <c r="AE498" s="30" t="str">
        <f>"28"</f>
        <v>28</v>
      </c>
      <c r="AF498" s="30" t="str">
        <f>"29"</f>
        <v>29</v>
      </c>
      <c r="AG498" s="30" t="str">
        <f>"30"</f>
        <v>30</v>
      </c>
      <c r="AH498" s="9"/>
      <c r="AI498" s="2"/>
    </row>
    <row r="499" spans="1:35" ht="12.75">
      <c r="A499" s="2"/>
      <c r="B499" s="102"/>
      <c r="C499" s="30">
        <v>1</v>
      </c>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9"/>
      <c r="AI499" s="2"/>
    </row>
    <row r="500" spans="1:35" ht="12.75">
      <c r="A500" s="2"/>
      <c r="B500" s="102"/>
      <c r="C500" s="30">
        <v>2</v>
      </c>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9"/>
      <c r="AI500" s="2"/>
    </row>
    <row r="501" spans="1:35" ht="12.75">
      <c r="A501" s="2"/>
      <c r="B501" s="102"/>
      <c r="C501" s="30">
        <v>3</v>
      </c>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9"/>
      <c r="AI501" s="2"/>
    </row>
    <row r="502" spans="1:35" ht="12.75">
      <c r="A502" s="2"/>
      <c r="B502" s="102"/>
      <c r="C502" s="30">
        <v>4</v>
      </c>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9"/>
      <c r="AI502" s="2"/>
    </row>
    <row r="503" spans="1:35" ht="12.75">
      <c r="A503" s="2"/>
      <c r="B503" s="10"/>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2"/>
      <c r="AI503" s="2"/>
    </row>
    <row r="504" spans="1:35" ht="12.75">
      <c r="A504" s="14">
        <f>A489+1</f>
        <v>34</v>
      </c>
      <c r="B504" s="39"/>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40"/>
      <c r="AI504" s="2"/>
    </row>
    <row r="505" spans="1:35" ht="12.75">
      <c r="A505" s="2"/>
      <c r="B505" s="41"/>
      <c r="C505" s="14" t="s">
        <v>18</v>
      </c>
      <c r="D505" s="37"/>
      <c r="E505" s="37"/>
      <c r="F505" s="37"/>
      <c r="G505" s="37"/>
      <c r="H505" s="37"/>
      <c r="I505" s="110">
        <f>IF(AND(I507&lt;&gt;"",Y507&lt;&gt;"",AD507&lt;&gt;"",I509&lt;&gt;"",I510&lt;&gt;"",I511&lt;&gt;""),1+I490,"")</f>
      </c>
      <c r="J505" s="111"/>
      <c r="K505" s="112"/>
      <c r="L505" s="37"/>
      <c r="M505" s="37" t="s">
        <v>45</v>
      </c>
      <c r="N505" s="37"/>
      <c r="O505" s="37"/>
      <c r="P505" s="37"/>
      <c r="Q505" s="37"/>
      <c r="R505" s="37"/>
      <c r="S505" s="37"/>
      <c r="T505" s="37"/>
      <c r="U505" s="37"/>
      <c r="V505" s="31"/>
      <c r="W505" s="37"/>
      <c r="X505" s="37" t="s">
        <v>46</v>
      </c>
      <c r="Y505" s="37"/>
      <c r="Z505" s="37"/>
      <c r="AA505" s="37"/>
      <c r="AB505" s="37"/>
      <c r="AC505" s="37"/>
      <c r="AD505" s="37"/>
      <c r="AE505" s="37"/>
      <c r="AF505" s="122"/>
      <c r="AG505" s="123"/>
      <c r="AH505" s="42"/>
      <c r="AI505" s="2"/>
    </row>
    <row r="506" spans="1:35" ht="12.75">
      <c r="A506" s="2"/>
      <c r="B506" s="8"/>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9"/>
      <c r="AI506" s="2"/>
    </row>
    <row r="507" spans="1:35" ht="12.75">
      <c r="A507" s="2"/>
      <c r="B507" s="8"/>
      <c r="C507" s="14" t="s">
        <v>6</v>
      </c>
      <c r="D507" s="2"/>
      <c r="E507" s="2"/>
      <c r="F507" s="2"/>
      <c r="G507" s="2"/>
      <c r="H507" s="2"/>
      <c r="I507" s="103"/>
      <c r="J507" s="104"/>
      <c r="K507" s="104"/>
      <c r="L507" s="104"/>
      <c r="M507" s="104"/>
      <c r="N507" s="104"/>
      <c r="O507" s="104"/>
      <c r="P507" s="104"/>
      <c r="Q507" s="104"/>
      <c r="R507" s="104"/>
      <c r="S507" s="105"/>
      <c r="T507" s="37"/>
      <c r="U507" s="14" t="s">
        <v>11</v>
      </c>
      <c r="V507" s="2"/>
      <c r="W507" s="2"/>
      <c r="X507" s="2"/>
      <c r="Y507" s="31"/>
      <c r="Z507" s="37"/>
      <c r="AA507" s="14" t="s">
        <v>10</v>
      </c>
      <c r="AB507" s="2"/>
      <c r="AC507" s="2"/>
      <c r="AD507" s="106"/>
      <c r="AE507" s="106"/>
      <c r="AF507" s="106"/>
      <c r="AG507" s="106"/>
      <c r="AH507" s="9"/>
      <c r="AI507" s="2"/>
    </row>
    <row r="508" spans="1:35" ht="12.75">
      <c r="A508" s="2"/>
      <c r="B508" s="8"/>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9"/>
      <c r="AI508" s="2"/>
    </row>
    <row r="509" spans="1:35" ht="12.75">
      <c r="A509" s="2"/>
      <c r="B509" s="8"/>
      <c r="C509" s="14" t="s">
        <v>7</v>
      </c>
      <c r="D509" s="2"/>
      <c r="E509" s="2"/>
      <c r="F509" s="2"/>
      <c r="G509" s="2"/>
      <c r="H509" s="2"/>
      <c r="I509" s="107"/>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c r="AG509" s="109"/>
      <c r="AH509" s="9"/>
      <c r="AI509" s="2"/>
    </row>
    <row r="510" spans="1:35" ht="12.75">
      <c r="A510" s="2"/>
      <c r="B510" s="8"/>
      <c r="C510" s="14" t="s">
        <v>8</v>
      </c>
      <c r="D510" s="2"/>
      <c r="E510" s="2"/>
      <c r="F510" s="2"/>
      <c r="G510" s="2"/>
      <c r="H510" s="2"/>
      <c r="I510" s="107"/>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c r="AG510" s="109"/>
      <c r="AH510" s="9"/>
      <c r="AI510" s="2"/>
    </row>
    <row r="511" spans="1:35" ht="12.75">
      <c r="A511" s="2"/>
      <c r="B511" s="8"/>
      <c r="C511" s="14" t="s">
        <v>9</v>
      </c>
      <c r="D511" s="2"/>
      <c r="E511" s="2"/>
      <c r="F511" s="2"/>
      <c r="G511" s="2"/>
      <c r="H511" s="2"/>
      <c r="I511" s="107"/>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c r="AG511" s="109"/>
      <c r="AH511" s="9"/>
      <c r="AI511" s="2"/>
    </row>
    <row r="512" spans="1:35" ht="12.75">
      <c r="A512" s="2"/>
      <c r="B512" s="8"/>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9"/>
      <c r="AI512" s="2"/>
    </row>
    <row r="513" spans="1:35" ht="12.75" customHeight="1">
      <c r="A513" s="2"/>
      <c r="B513" s="102" t="s">
        <v>16</v>
      </c>
      <c r="C513" s="30"/>
      <c r="D513" s="30" t="str">
        <f>"01"</f>
        <v>01</v>
      </c>
      <c r="E513" s="30" t="str">
        <f>"02"</f>
        <v>02</v>
      </c>
      <c r="F513" s="30" t="str">
        <f>"03"</f>
        <v>03</v>
      </c>
      <c r="G513" s="30" t="str">
        <f>"04"</f>
        <v>04</v>
      </c>
      <c r="H513" s="30" t="str">
        <f>"05"</f>
        <v>05</v>
      </c>
      <c r="I513" s="30" t="str">
        <f>"06"</f>
        <v>06</v>
      </c>
      <c r="J513" s="30" t="str">
        <f>"07"</f>
        <v>07</v>
      </c>
      <c r="K513" s="30" t="str">
        <f>"08"</f>
        <v>08</v>
      </c>
      <c r="L513" s="30" t="str">
        <f>"09"</f>
        <v>09</v>
      </c>
      <c r="M513" s="30" t="str">
        <f>"10"</f>
        <v>10</v>
      </c>
      <c r="N513" s="30" t="str">
        <f>"11"</f>
        <v>11</v>
      </c>
      <c r="O513" s="30" t="str">
        <f>"12"</f>
        <v>12</v>
      </c>
      <c r="P513" s="30" t="str">
        <f>"13"</f>
        <v>13</v>
      </c>
      <c r="Q513" s="30" t="str">
        <f>"14"</f>
        <v>14</v>
      </c>
      <c r="R513" s="30" t="str">
        <f>"15"</f>
        <v>15</v>
      </c>
      <c r="S513" s="30" t="str">
        <f>"16"</f>
        <v>16</v>
      </c>
      <c r="T513" s="30" t="str">
        <f>"17"</f>
        <v>17</v>
      </c>
      <c r="U513" s="30" t="str">
        <f>"18"</f>
        <v>18</v>
      </c>
      <c r="V513" s="30" t="str">
        <f>"19"</f>
        <v>19</v>
      </c>
      <c r="W513" s="30" t="str">
        <f>"20"</f>
        <v>20</v>
      </c>
      <c r="X513" s="30" t="str">
        <f>"21"</f>
        <v>21</v>
      </c>
      <c r="Y513" s="30" t="str">
        <f>"22"</f>
        <v>22</v>
      </c>
      <c r="Z513" s="30" t="str">
        <f>"23"</f>
        <v>23</v>
      </c>
      <c r="AA513" s="30" t="str">
        <f>"24"</f>
        <v>24</v>
      </c>
      <c r="AB513" s="30" t="str">
        <f>"25"</f>
        <v>25</v>
      </c>
      <c r="AC513" s="30" t="str">
        <f>"26"</f>
        <v>26</v>
      </c>
      <c r="AD513" s="30" t="str">
        <f>"27"</f>
        <v>27</v>
      </c>
      <c r="AE513" s="30" t="str">
        <f>"28"</f>
        <v>28</v>
      </c>
      <c r="AF513" s="30" t="str">
        <f>"29"</f>
        <v>29</v>
      </c>
      <c r="AG513" s="30" t="str">
        <f>"30"</f>
        <v>30</v>
      </c>
      <c r="AH513" s="9"/>
      <c r="AI513" s="2"/>
    </row>
    <row r="514" spans="1:35" ht="12.75">
      <c r="A514" s="2"/>
      <c r="B514" s="102"/>
      <c r="C514" s="30">
        <v>1</v>
      </c>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9"/>
      <c r="AI514" s="2"/>
    </row>
    <row r="515" spans="1:35" ht="12.75">
      <c r="A515" s="2"/>
      <c r="B515" s="102"/>
      <c r="C515" s="30">
        <v>2</v>
      </c>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9"/>
      <c r="AI515" s="2"/>
    </row>
    <row r="516" spans="1:35" ht="12.75">
      <c r="A516" s="2"/>
      <c r="B516" s="102"/>
      <c r="C516" s="30">
        <v>3</v>
      </c>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9"/>
      <c r="AI516" s="2"/>
    </row>
    <row r="517" spans="1:35" ht="12.75">
      <c r="A517" s="2"/>
      <c r="B517" s="102"/>
      <c r="C517" s="30">
        <v>4</v>
      </c>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9"/>
      <c r="AI517" s="2"/>
    </row>
    <row r="518" spans="1:35" ht="12.75">
      <c r="A518" s="2"/>
      <c r="B518" s="10"/>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2"/>
      <c r="AI518" s="2"/>
    </row>
    <row r="519" spans="1:35" ht="12.75">
      <c r="A519" s="14">
        <f>A504+1</f>
        <v>35</v>
      </c>
      <c r="B519" s="39"/>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40"/>
      <c r="AI519" s="2"/>
    </row>
    <row r="520" spans="1:35" ht="12.75">
      <c r="A520" s="2"/>
      <c r="B520" s="41"/>
      <c r="C520" s="14" t="s">
        <v>18</v>
      </c>
      <c r="D520" s="37"/>
      <c r="E520" s="37"/>
      <c r="F520" s="37"/>
      <c r="G520" s="37"/>
      <c r="H520" s="37"/>
      <c r="I520" s="110">
        <f>IF(AND(I522&lt;&gt;"",Y522&lt;&gt;"",AD522&lt;&gt;"",I524&lt;&gt;"",I525&lt;&gt;"",I526&lt;&gt;""),1+I505,"")</f>
      </c>
      <c r="J520" s="111"/>
      <c r="K520" s="112"/>
      <c r="L520" s="37"/>
      <c r="M520" s="37" t="s">
        <v>45</v>
      </c>
      <c r="N520" s="37"/>
      <c r="O520" s="37"/>
      <c r="P520" s="37"/>
      <c r="Q520" s="37"/>
      <c r="R520" s="37"/>
      <c r="S520" s="37"/>
      <c r="T520" s="37"/>
      <c r="U520" s="37"/>
      <c r="V520" s="31"/>
      <c r="W520" s="37"/>
      <c r="X520" s="37" t="s">
        <v>46</v>
      </c>
      <c r="Y520" s="37"/>
      <c r="Z520" s="37"/>
      <c r="AA520" s="37"/>
      <c r="AB520" s="37"/>
      <c r="AC520" s="37"/>
      <c r="AD520" s="37"/>
      <c r="AE520" s="37"/>
      <c r="AF520" s="122"/>
      <c r="AG520" s="123"/>
      <c r="AH520" s="42"/>
      <c r="AI520" s="2"/>
    </row>
    <row r="521" spans="1:35" ht="12.75">
      <c r="A521" s="2"/>
      <c r="B521" s="8"/>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9"/>
      <c r="AI521" s="2"/>
    </row>
    <row r="522" spans="1:35" ht="12.75">
      <c r="A522" s="2"/>
      <c r="B522" s="8"/>
      <c r="C522" s="14" t="s">
        <v>6</v>
      </c>
      <c r="D522" s="2"/>
      <c r="E522" s="2"/>
      <c r="F522" s="2"/>
      <c r="G522" s="2"/>
      <c r="H522" s="2"/>
      <c r="I522" s="103"/>
      <c r="J522" s="104"/>
      <c r="K522" s="104"/>
      <c r="L522" s="104"/>
      <c r="M522" s="104"/>
      <c r="N522" s="104"/>
      <c r="O522" s="104"/>
      <c r="P522" s="104"/>
      <c r="Q522" s="104"/>
      <c r="R522" s="104"/>
      <c r="S522" s="105"/>
      <c r="T522" s="37"/>
      <c r="U522" s="14" t="s">
        <v>11</v>
      </c>
      <c r="V522" s="2"/>
      <c r="W522" s="2"/>
      <c r="X522" s="2"/>
      <c r="Y522" s="31"/>
      <c r="Z522" s="37"/>
      <c r="AA522" s="14" t="s">
        <v>10</v>
      </c>
      <c r="AB522" s="2"/>
      <c r="AC522" s="2"/>
      <c r="AD522" s="106"/>
      <c r="AE522" s="106"/>
      <c r="AF522" s="106"/>
      <c r="AG522" s="106"/>
      <c r="AH522" s="9"/>
      <c r="AI522" s="2"/>
    </row>
    <row r="523" spans="1:35" ht="12.75">
      <c r="A523" s="2"/>
      <c r="B523" s="8"/>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9"/>
      <c r="AI523" s="2"/>
    </row>
    <row r="524" spans="1:35" ht="12.75">
      <c r="A524" s="2"/>
      <c r="B524" s="8"/>
      <c r="C524" s="14" t="s">
        <v>7</v>
      </c>
      <c r="D524" s="2"/>
      <c r="E524" s="2"/>
      <c r="F524" s="2"/>
      <c r="G524" s="2"/>
      <c r="H524" s="2"/>
      <c r="I524" s="107"/>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c r="AG524" s="109"/>
      <c r="AH524" s="9"/>
      <c r="AI524" s="2"/>
    </row>
    <row r="525" spans="1:35" ht="12.75">
      <c r="A525" s="2"/>
      <c r="B525" s="8"/>
      <c r="C525" s="14" t="s">
        <v>8</v>
      </c>
      <c r="D525" s="2"/>
      <c r="E525" s="2"/>
      <c r="F525" s="2"/>
      <c r="G525" s="2"/>
      <c r="H525" s="2"/>
      <c r="I525" s="107"/>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c r="AG525" s="109"/>
      <c r="AH525" s="9"/>
      <c r="AI525" s="2"/>
    </row>
    <row r="526" spans="1:35" ht="12.75">
      <c r="A526" s="2"/>
      <c r="B526" s="8"/>
      <c r="C526" s="14" t="s">
        <v>9</v>
      </c>
      <c r="D526" s="2"/>
      <c r="E526" s="2"/>
      <c r="F526" s="2"/>
      <c r="G526" s="2"/>
      <c r="H526" s="2"/>
      <c r="I526" s="107"/>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c r="AG526" s="109"/>
      <c r="AH526" s="9"/>
      <c r="AI526" s="2"/>
    </row>
    <row r="527" spans="1:35" ht="12.75">
      <c r="A527" s="2"/>
      <c r="B527" s="8"/>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9"/>
      <c r="AI527" s="2"/>
    </row>
    <row r="528" spans="1:35" ht="12.75" customHeight="1">
      <c r="A528" s="2"/>
      <c r="B528" s="102" t="s">
        <v>16</v>
      </c>
      <c r="C528" s="30"/>
      <c r="D528" s="30" t="str">
        <f>"01"</f>
        <v>01</v>
      </c>
      <c r="E528" s="30" t="str">
        <f>"02"</f>
        <v>02</v>
      </c>
      <c r="F528" s="30" t="str">
        <f>"03"</f>
        <v>03</v>
      </c>
      <c r="G528" s="30" t="str">
        <f>"04"</f>
        <v>04</v>
      </c>
      <c r="H528" s="30" t="str">
        <f>"05"</f>
        <v>05</v>
      </c>
      <c r="I528" s="30" t="str">
        <f>"06"</f>
        <v>06</v>
      </c>
      <c r="J528" s="30" t="str">
        <f>"07"</f>
        <v>07</v>
      </c>
      <c r="K528" s="30" t="str">
        <f>"08"</f>
        <v>08</v>
      </c>
      <c r="L528" s="30" t="str">
        <f>"09"</f>
        <v>09</v>
      </c>
      <c r="M528" s="30" t="str">
        <f>"10"</f>
        <v>10</v>
      </c>
      <c r="N528" s="30" t="str">
        <f>"11"</f>
        <v>11</v>
      </c>
      <c r="O528" s="30" t="str">
        <f>"12"</f>
        <v>12</v>
      </c>
      <c r="P528" s="30" t="str">
        <f>"13"</f>
        <v>13</v>
      </c>
      <c r="Q528" s="30" t="str">
        <f>"14"</f>
        <v>14</v>
      </c>
      <c r="R528" s="30" t="str">
        <f>"15"</f>
        <v>15</v>
      </c>
      <c r="S528" s="30" t="str">
        <f>"16"</f>
        <v>16</v>
      </c>
      <c r="T528" s="30" t="str">
        <f>"17"</f>
        <v>17</v>
      </c>
      <c r="U528" s="30" t="str">
        <f>"18"</f>
        <v>18</v>
      </c>
      <c r="V528" s="30" t="str">
        <f>"19"</f>
        <v>19</v>
      </c>
      <c r="W528" s="30" t="str">
        <f>"20"</f>
        <v>20</v>
      </c>
      <c r="X528" s="30" t="str">
        <f>"21"</f>
        <v>21</v>
      </c>
      <c r="Y528" s="30" t="str">
        <f>"22"</f>
        <v>22</v>
      </c>
      <c r="Z528" s="30" t="str">
        <f>"23"</f>
        <v>23</v>
      </c>
      <c r="AA528" s="30" t="str">
        <f>"24"</f>
        <v>24</v>
      </c>
      <c r="AB528" s="30" t="str">
        <f>"25"</f>
        <v>25</v>
      </c>
      <c r="AC528" s="30" t="str">
        <f>"26"</f>
        <v>26</v>
      </c>
      <c r="AD528" s="30" t="str">
        <f>"27"</f>
        <v>27</v>
      </c>
      <c r="AE528" s="30" t="str">
        <f>"28"</f>
        <v>28</v>
      </c>
      <c r="AF528" s="30" t="str">
        <f>"29"</f>
        <v>29</v>
      </c>
      <c r="AG528" s="30" t="str">
        <f>"30"</f>
        <v>30</v>
      </c>
      <c r="AH528" s="9"/>
      <c r="AI528" s="2"/>
    </row>
    <row r="529" spans="1:35" ht="12.75">
      <c r="A529" s="2"/>
      <c r="B529" s="102"/>
      <c r="C529" s="30">
        <v>1</v>
      </c>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9"/>
      <c r="AI529" s="2"/>
    </row>
    <row r="530" spans="1:35" ht="12.75">
      <c r="A530" s="2"/>
      <c r="B530" s="102"/>
      <c r="C530" s="30">
        <v>2</v>
      </c>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9"/>
      <c r="AI530" s="2"/>
    </row>
    <row r="531" spans="1:35" ht="12.75">
      <c r="A531" s="2"/>
      <c r="B531" s="102"/>
      <c r="C531" s="30">
        <v>3</v>
      </c>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9"/>
      <c r="AI531" s="2"/>
    </row>
    <row r="532" spans="1:35" ht="12.75">
      <c r="A532" s="2"/>
      <c r="B532" s="102"/>
      <c r="C532" s="30">
        <v>4</v>
      </c>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9"/>
      <c r="AI532" s="2"/>
    </row>
    <row r="533" spans="1:35" ht="12.75">
      <c r="A533" s="2"/>
      <c r="B533" s="10"/>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2"/>
      <c r="AI533" s="2"/>
    </row>
    <row r="534" spans="1:35" ht="12.75">
      <c r="A534" s="14">
        <f>A519+1</f>
        <v>36</v>
      </c>
      <c r="B534" s="39"/>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40"/>
      <c r="AI534" s="2"/>
    </row>
    <row r="535" spans="1:35" ht="12.75">
      <c r="A535" s="2"/>
      <c r="B535" s="41"/>
      <c r="C535" s="14" t="s">
        <v>18</v>
      </c>
      <c r="D535" s="37"/>
      <c r="E535" s="37"/>
      <c r="F535" s="37"/>
      <c r="G535" s="37"/>
      <c r="H535" s="37"/>
      <c r="I535" s="110">
        <f>IF(AND(I537&lt;&gt;"",Y537&lt;&gt;"",AD537&lt;&gt;"",I539&lt;&gt;"",I540&lt;&gt;"",I541&lt;&gt;""),1+I520,"")</f>
      </c>
      <c r="J535" s="111"/>
      <c r="K535" s="112"/>
      <c r="L535" s="37"/>
      <c r="M535" s="37" t="s">
        <v>45</v>
      </c>
      <c r="N535" s="37"/>
      <c r="O535" s="37"/>
      <c r="P535" s="37"/>
      <c r="Q535" s="37"/>
      <c r="R535" s="37"/>
      <c r="S535" s="37"/>
      <c r="T535" s="37"/>
      <c r="U535" s="37"/>
      <c r="V535" s="31"/>
      <c r="W535" s="37"/>
      <c r="X535" s="37" t="s">
        <v>46</v>
      </c>
      <c r="Y535" s="37"/>
      <c r="Z535" s="37"/>
      <c r="AA535" s="37"/>
      <c r="AB535" s="37"/>
      <c r="AC535" s="37"/>
      <c r="AD535" s="37"/>
      <c r="AE535" s="37"/>
      <c r="AF535" s="122"/>
      <c r="AG535" s="123"/>
      <c r="AH535" s="42"/>
      <c r="AI535" s="2"/>
    </row>
    <row r="536" spans="1:35" ht="12.75">
      <c r="A536" s="2"/>
      <c r="B536" s="8"/>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9"/>
      <c r="AI536" s="2"/>
    </row>
    <row r="537" spans="1:35" ht="12.75">
      <c r="A537" s="2"/>
      <c r="B537" s="8"/>
      <c r="C537" s="14" t="s">
        <v>6</v>
      </c>
      <c r="D537" s="2"/>
      <c r="E537" s="2"/>
      <c r="F537" s="2"/>
      <c r="G537" s="2"/>
      <c r="H537" s="2"/>
      <c r="I537" s="103"/>
      <c r="J537" s="104"/>
      <c r="K537" s="104"/>
      <c r="L537" s="104"/>
      <c r="M537" s="104"/>
      <c r="N537" s="104"/>
      <c r="O537" s="104"/>
      <c r="P537" s="104"/>
      <c r="Q537" s="104"/>
      <c r="R537" s="104"/>
      <c r="S537" s="105"/>
      <c r="T537" s="37"/>
      <c r="U537" s="14" t="s">
        <v>11</v>
      </c>
      <c r="V537" s="2"/>
      <c r="W537" s="2"/>
      <c r="X537" s="2"/>
      <c r="Y537" s="31"/>
      <c r="Z537" s="37"/>
      <c r="AA537" s="14" t="s">
        <v>10</v>
      </c>
      <c r="AB537" s="2"/>
      <c r="AC537" s="2"/>
      <c r="AD537" s="106"/>
      <c r="AE537" s="106"/>
      <c r="AF537" s="106"/>
      <c r="AG537" s="106"/>
      <c r="AH537" s="9"/>
      <c r="AI537" s="2"/>
    </row>
    <row r="538" spans="1:35" ht="12.75">
      <c r="A538" s="2"/>
      <c r="B538" s="8"/>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9"/>
      <c r="AI538" s="2"/>
    </row>
    <row r="539" spans="1:35" ht="12.75">
      <c r="A539" s="2"/>
      <c r="B539" s="8"/>
      <c r="C539" s="14" t="s">
        <v>7</v>
      </c>
      <c r="D539" s="2"/>
      <c r="E539" s="2"/>
      <c r="F539" s="2"/>
      <c r="G539" s="2"/>
      <c r="H539" s="2"/>
      <c r="I539" s="107"/>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c r="AG539" s="109"/>
      <c r="AH539" s="9"/>
      <c r="AI539" s="2"/>
    </row>
    <row r="540" spans="1:35" ht="12.75">
      <c r="A540" s="2"/>
      <c r="B540" s="8"/>
      <c r="C540" s="14" t="s">
        <v>8</v>
      </c>
      <c r="D540" s="2"/>
      <c r="E540" s="2"/>
      <c r="F540" s="2"/>
      <c r="G540" s="2"/>
      <c r="H540" s="2"/>
      <c r="I540" s="107"/>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c r="AG540" s="109"/>
      <c r="AH540" s="9"/>
      <c r="AI540" s="2"/>
    </row>
    <row r="541" spans="1:35" ht="12.75">
      <c r="A541" s="2"/>
      <c r="B541" s="8"/>
      <c r="C541" s="14" t="s">
        <v>9</v>
      </c>
      <c r="D541" s="2"/>
      <c r="E541" s="2"/>
      <c r="F541" s="2"/>
      <c r="G541" s="2"/>
      <c r="H541" s="2"/>
      <c r="I541" s="107"/>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c r="AG541" s="109"/>
      <c r="AH541" s="9"/>
      <c r="AI541" s="2"/>
    </row>
    <row r="542" spans="1:35" ht="12.75">
      <c r="A542" s="2"/>
      <c r="B542" s="8"/>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9"/>
      <c r="AI542" s="2"/>
    </row>
    <row r="543" spans="1:35" ht="12.75" customHeight="1">
      <c r="A543" s="2"/>
      <c r="B543" s="102" t="s">
        <v>16</v>
      </c>
      <c r="C543" s="30"/>
      <c r="D543" s="30" t="str">
        <f>"01"</f>
        <v>01</v>
      </c>
      <c r="E543" s="30" t="str">
        <f>"02"</f>
        <v>02</v>
      </c>
      <c r="F543" s="30" t="str">
        <f>"03"</f>
        <v>03</v>
      </c>
      <c r="G543" s="30" t="str">
        <f>"04"</f>
        <v>04</v>
      </c>
      <c r="H543" s="30" t="str">
        <f>"05"</f>
        <v>05</v>
      </c>
      <c r="I543" s="30" t="str">
        <f>"06"</f>
        <v>06</v>
      </c>
      <c r="J543" s="30" t="str">
        <f>"07"</f>
        <v>07</v>
      </c>
      <c r="K543" s="30" t="str">
        <f>"08"</f>
        <v>08</v>
      </c>
      <c r="L543" s="30" t="str">
        <f>"09"</f>
        <v>09</v>
      </c>
      <c r="M543" s="30" t="str">
        <f>"10"</f>
        <v>10</v>
      </c>
      <c r="N543" s="30" t="str">
        <f>"11"</f>
        <v>11</v>
      </c>
      <c r="O543" s="30" t="str">
        <f>"12"</f>
        <v>12</v>
      </c>
      <c r="P543" s="30" t="str">
        <f>"13"</f>
        <v>13</v>
      </c>
      <c r="Q543" s="30" t="str">
        <f>"14"</f>
        <v>14</v>
      </c>
      <c r="R543" s="30" t="str">
        <f>"15"</f>
        <v>15</v>
      </c>
      <c r="S543" s="30" t="str">
        <f>"16"</f>
        <v>16</v>
      </c>
      <c r="T543" s="30" t="str">
        <f>"17"</f>
        <v>17</v>
      </c>
      <c r="U543" s="30" t="str">
        <f>"18"</f>
        <v>18</v>
      </c>
      <c r="V543" s="30" t="str">
        <f>"19"</f>
        <v>19</v>
      </c>
      <c r="W543" s="30" t="str">
        <f>"20"</f>
        <v>20</v>
      </c>
      <c r="X543" s="30" t="str">
        <f>"21"</f>
        <v>21</v>
      </c>
      <c r="Y543" s="30" t="str">
        <f>"22"</f>
        <v>22</v>
      </c>
      <c r="Z543" s="30" t="str">
        <f>"23"</f>
        <v>23</v>
      </c>
      <c r="AA543" s="30" t="str">
        <f>"24"</f>
        <v>24</v>
      </c>
      <c r="AB543" s="30" t="str">
        <f>"25"</f>
        <v>25</v>
      </c>
      <c r="AC543" s="30" t="str">
        <f>"26"</f>
        <v>26</v>
      </c>
      <c r="AD543" s="30" t="str">
        <f>"27"</f>
        <v>27</v>
      </c>
      <c r="AE543" s="30" t="str">
        <f>"28"</f>
        <v>28</v>
      </c>
      <c r="AF543" s="30" t="str">
        <f>"29"</f>
        <v>29</v>
      </c>
      <c r="AG543" s="30" t="str">
        <f>"30"</f>
        <v>30</v>
      </c>
      <c r="AH543" s="9"/>
      <c r="AI543" s="2"/>
    </row>
    <row r="544" spans="1:35" ht="12.75">
      <c r="A544" s="2"/>
      <c r="B544" s="102"/>
      <c r="C544" s="30">
        <v>1</v>
      </c>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9"/>
      <c r="AI544" s="2"/>
    </row>
    <row r="545" spans="1:35" ht="12.75">
      <c r="A545" s="2"/>
      <c r="B545" s="102"/>
      <c r="C545" s="30">
        <v>2</v>
      </c>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9"/>
      <c r="AI545" s="2"/>
    </row>
    <row r="546" spans="1:35" ht="12.75">
      <c r="A546" s="2"/>
      <c r="B546" s="102"/>
      <c r="C546" s="30">
        <v>3</v>
      </c>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9"/>
      <c r="AI546" s="2"/>
    </row>
    <row r="547" spans="1:35" ht="12.75">
      <c r="A547" s="2"/>
      <c r="B547" s="102"/>
      <c r="C547" s="30">
        <v>4</v>
      </c>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9"/>
      <c r="AI547" s="2"/>
    </row>
    <row r="548" spans="1:35" ht="12.75">
      <c r="A548" s="2"/>
      <c r="B548" s="10"/>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2"/>
      <c r="AI548" s="2"/>
    </row>
    <row r="549" spans="1:35" ht="12.75">
      <c r="A549" s="14">
        <f>A534+1</f>
        <v>37</v>
      </c>
      <c r="B549" s="39"/>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40"/>
      <c r="AI549" s="2"/>
    </row>
    <row r="550" spans="1:35" ht="12.75">
      <c r="A550" s="2"/>
      <c r="B550" s="41"/>
      <c r="C550" s="14" t="s">
        <v>18</v>
      </c>
      <c r="D550" s="37"/>
      <c r="E550" s="37"/>
      <c r="F550" s="37"/>
      <c r="G550" s="37"/>
      <c r="H550" s="37"/>
      <c r="I550" s="110">
        <f>IF(AND(I552&lt;&gt;"",Y552&lt;&gt;"",AD552&lt;&gt;"",I554&lt;&gt;"",I555&lt;&gt;"",I556&lt;&gt;""),1+I535,"")</f>
      </c>
      <c r="J550" s="111"/>
      <c r="K550" s="112"/>
      <c r="L550" s="37"/>
      <c r="M550" s="37" t="s">
        <v>45</v>
      </c>
      <c r="N550" s="37"/>
      <c r="O550" s="37"/>
      <c r="P550" s="37"/>
      <c r="Q550" s="37"/>
      <c r="R550" s="37"/>
      <c r="S550" s="37"/>
      <c r="T550" s="37"/>
      <c r="U550" s="37"/>
      <c r="V550" s="31"/>
      <c r="W550" s="37"/>
      <c r="X550" s="37" t="s">
        <v>46</v>
      </c>
      <c r="Y550" s="37"/>
      <c r="Z550" s="37"/>
      <c r="AA550" s="37"/>
      <c r="AB550" s="37"/>
      <c r="AC550" s="37"/>
      <c r="AD550" s="37"/>
      <c r="AE550" s="37"/>
      <c r="AF550" s="122"/>
      <c r="AG550" s="123"/>
      <c r="AH550" s="42"/>
      <c r="AI550" s="2"/>
    </row>
    <row r="551" spans="1:35" ht="12.75">
      <c r="A551" s="2"/>
      <c r="B551" s="8"/>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9"/>
      <c r="AI551" s="2"/>
    </row>
    <row r="552" spans="1:35" ht="12.75">
      <c r="A552" s="2"/>
      <c r="B552" s="8"/>
      <c r="C552" s="14" t="s">
        <v>6</v>
      </c>
      <c r="D552" s="2"/>
      <c r="E552" s="2"/>
      <c r="F552" s="2"/>
      <c r="G552" s="2"/>
      <c r="H552" s="2"/>
      <c r="I552" s="103"/>
      <c r="J552" s="104"/>
      <c r="K552" s="104"/>
      <c r="L552" s="104"/>
      <c r="M552" s="104"/>
      <c r="N552" s="104"/>
      <c r="O552" s="104"/>
      <c r="P552" s="104"/>
      <c r="Q552" s="104"/>
      <c r="R552" s="104"/>
      <c r="S552" s="105"/>
      <c r="T552" s="37"/>
      <c r="U552" s="14" t="s">
        <v>11</v>
      </c>
      <c r="V552" s="2"/>
      <c r="W552" s="2"/>
      <c r="X552" s="2"/>
      <c r="Y552" s="31"/>
      <c r="Z552" s="37"/>
      <c r="AA552" s="14" t="s">
        <v>10</v>
      </c>
      <c r="AB552" s="2"/>
      <c r="AC552" s="2"/>
      <c r="AD552" s="106"/>
      <c r="AE552" s="106"/>
      <c r="AF552" s="106"/>
      <c r="AG552" s="106"/>
      <c r="AH552" s="9"/>
      <c r="AI552" s="2"/>
    </row>
    <row r="553" spans="1:35" ht="12.75">
      <c r="A553" s="2"/>
      <c r="B553" s="8"/>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9"/>
      <c r="AI553" s="2"/>
    </row>
    <row r="554" spans="1:35" ht="12.75">
      <c r="A554" s="2"/>
      <c r="B554" s="8"/>
      <c r="C554" s="14" t="s">
        <v>7</v>
      </c>
      <c r="D554" s="2"/>
      <c r="E554" s="2"/>
      <c r="F554" s="2"/>
      <c r="G554" s="2"/>
      <c r="H554" s="2"/>
      <c r="I554" s="107"/>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c r="AG554" s="109"/>
      <c r="AH554" s="9"/>
      <c r="AI554" s="2"/>
    </row>
    <row r="555" spans="1:35" ht="12.75">
      <c r="A555" s="2"/>
      <c r="B555" s="8"/>
      <c r="C555" s="14" t="s">
        <v>8</v>
      </c>
      <c r="D555" s="2"/>
      <c r="E555" s="2"/>
      <c r="F555" s="2"/>
      <c r="G555" s="2"/>
      <c r="H555" s="2"/>
      <c r="I555" s="107"/>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c r="AG555" s="109"/>
      <c r="AH555" s="9"/>
      <c r="AI555" s="2"/>
    </row>
    <row r="556" spans="1:35" ht="12.75">
      <c r="A556" s="2"/>
      <c r="B556" s="8"/>
      <c r="C556" s="14" t="s">
        <v>9</v>
      </c>
      <c r="D556" s="2"/>
      <c r="E556" s="2"/>
      <c r="F556" s="2"/>
      <c r="G556" s="2"/>
      <c r="H556" s="2"/>
      <c r="I556" s="107"/>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c r="AG556" s="109"/>
      <c r="AH556" s="9"/>
      <c r="AI556" s="2"/>
    </row>
    <row r="557" spans="1:35" ht="12.75">
      <c r="A557" s="2"/>
      <c r="B557" s="8"/>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9"/>
      <c r="AI557" s="2"/>
    </row>
    <row r="558" spans="1:35" ht="12.75" customHeight="1">
      <c r="A558" s="2"/>
      <c r="B558" s="102" t="s">
        <v>16</v>
      </c>
      <c r="C558" s="30"/>
      <c r="D558" s="30" t="str">
        <f>"01"</f>
        <v>01</v>
      </c>
      <c r="E558" s="30" t="str">
        <f>"02"</f>
        <v>02</v>
      </c>
      <c r="F558" s="30" t="str">
        <f>"03"</f>
        <v>03</v>
      </c>
      <c r="G558" s="30" t="str">
        <f>"04"</f>
        <v>04</v>
      </c>
      <c r="H558" s="30" t="str">
        <f>"05"</f>
        <v>05</v>
      </c>
      <c r="I558" s="30" t="str">
        <f>"06"</f>
        <v>06</v>
      </c>
      <c r="J558" s="30" t="str">
        <f>"07"</f>
        <v>07</v>
      </c>
      <c r="K558" s="30" t="str">
        <f>"08"</f>
        <v>08</v>
      </c>
      <c r="L558" s="30" t="str">
        <f>"09"</f>
        <v>09</v>
      </c>
      <c r="M558" s="30" t="str">
        <f>"10"</f>
        <v>10</v>
      </c>
      <c r="N558" s="30" t="str">
        <f>"11"</f>
        <v>11</v>
      </c>
      <c r="O558" s="30" t="str">
        <f>"12"</f>
        <v>12</v>
      </c>
      <c r="P558" s="30" t="str">
        <f>"13"</f>
        <v>13</v>
      </c>
      <c r="Q558" s="30" t="str">
        <f>"14"</f>
        <v>14</v>
      </c>
      <c r="R558" s="30" t="str">
        <f>"15"</f>
        <v>15</v>
      </c>
      <c r="S558" s="30" t="str">
        <f>"16"</f>
        <v>16</v>
      </c>
      <c r="T558" s="30" t="str">
        <f>"17"</f>
        <v>17</v>
      </c>
      <c r="U558" s="30" t="str">
        <f>"18"</f>
        <v>18</v>
      </c>
      <c r="V558" s="30" t="str">
        <f>"19"</f>
        <v>19</v>
      </c>
      <c r="W558" s="30" t="str">
        <f>"20"</f>
        <v>20</v>
      </c>
      <c r="X558" s="30" t="str">
        <f>"21"</f>
        <v>21</v>
      </c>
      <c r="Y558" s="30" t="str">
        <f>"22"</f>
        <v>22</v>
      </c>
      <c r="Z558" s="30" t="str">
        <f>"23"</f>
        <v>23</v>
      </c>
      <c r="AA558" s="30" t="str">
        <f>"24"</f>
        <v>24</v>
      </c>
      <c r="AB558" s="30" t="str">
        <f>"25"</f>
        <v>25</v>
      </c>
      <c r="AC558" s="30" t="str">
        <f>"26"</f>
        <v>26</v>
      </c>
      <c r="AD558" s="30" t="str">
        <f>"27"</f>
        <v>27</v>
      </c>
      <c r="AE558" s="30" t="str">
        <f>"28"</f>
        <v>28</v>
      </c>
      <c r="AF558" s="30" t="str">
        <f>"29"</f>
        <v>29</v>
      </c>
      <c r="AG558" s="30" t="str">
        <f>"30"</f>
        <v>30</v>
      </c>
      <c r="AH558" s="9"/>
      <c r="AI558" s="2"/>
    </row>
    <row r="559" spans="1:35" ht="12.75">
      <c r="A559" s="2"/>
      <c r="B559" s="102"/>
      <c r="C559" s="30">
        <v>1</v>
      </c>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9"/>
      <c r="AI559" s="2"/>
    </row>
    <row r="560" spans="1:35" ht="12.75">
      <c r="A560" s="2"/>
      <c r="B560" s="102"/>
      <c r="C560" s="30">
        <v>2</v>
      </c>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9"/>
      <c r="AI560" s="2"/>
    </row>
    <row r="561" spans="1:35" ht="12.75">
      <c r="A561" s="2"/>
      <c r="B561" s="102"/>
      <c r="C561" s="30">
        <v>3</v>
      </c>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9"/>
      <c r="AI561" s="2"/>
    </row>
    <row r="562" spans="1:35" ht="12.75">
      <c r="A562" s="2"/>
      <c r="B562" s="102"/>
      <c r="C562" s="30">
        <v>4</v>
      </c>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9"/>
      <c r="AI562" s="2"/>
    </row>
    <row r="563" spans="1:35" ht="12.75">
      <c r="A563" s="2"/>
      <c r="B563" s="10"/>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2"/>
      <c r="AI563" s="2"/>
    </row>
    <row r="564" spans="1:35" ht="12.75">
      <c r="A564" s="14">
        <f>A549+1</f>
        <v>38</v>
      </c>
      <c r="B564" s="39"/>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40"/>
      <c r="AI564" s="2"/>
    </row>
    <row r="565" spans="1:35" ht="12.75">
      <c r="A565" s="2"/>
      <c r="B565" s="41"/>
      <c r="C565" s="14" t="s">
        <v>18</v>
      </c>
      <c r="D565" s="37"/>
      <c r="E565" s="37"/>
      <c r="F565" s="37"/>
      <c r="G565" s="37"/>
      <c r="H565" s="37"/>
      <c r="I565" s="110">
        <f>IF(AND(I567&lt;&gt;"",Y567&lt;&gt;"",AD567&lt;&gt;"",I569&lt;&gt;"",I570&lt;&gt;"",I571&lt;&gt;""),1+I550,"")</f>
      </c>
      <c r="J565" s="111"/>
      <c r="K565" s="112"/>
      <c r="L565" s="37"/>
      <c r="M565" s="37" t="s">
        <v>45</v>
      </c>
      <c r="N565" s="37"/>
      <c r="O565" s="37"/>
      <c r="P565" s="37"/>
      <c r="Q565" s="37"/>
      <c r="R565" s="37"/>
      <c r="S565" s="37"/>
      <c r="T565" s="37"/>
      <c r="U565" s="37"/>
      <c r="V565" s="31"/>
      <c r="W565" s="37"/>
      <c r="X565" s="37" t="s">
        <v>46</v>
      </c>
      <c r="Y565" s="37"/>
      <c r="Z565" s="37"/>
      <c r="AA565" s="37"/>
      <c r="AB565" s="37"/>
      <c r="AC565" s="37"/>
      <c r="AD565" s="37"/>
      <c r="AE565" s="37"/>
      <c r="AF565" s="122"/>
      <c r="AG565" s="123"/>
      <c r="AH565" s="42"/>
      <c r="AI565" s="2"/>
    </row>
    <row r="566" spans="1:35" ht="12.75">
      <c r="A566" s="2"/>
      <c r="B566" s="8"/>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9"/>
      <c r="AI566" s="2"/>
    </row>
    <row r="567" spans="1:35" ht="12.75">
      <c r="A567" s="2"/>
      <c r="B567" s="8"/>
      <c r="C567" s="14" t="s">
        <v>6</v>
      </c>
      <c r="D567" s="2"/>
      <c r="E567" s="2"/>
      <c r="F567" s="2"/>
      <c r="G567" s="2"/>
      <c r="H567" s="2"/>
      <c r="I567" s="103"/>
      <c r="J567" s="104"/>
      <c r="K567" s="104"/>
      <c r="L567" s="104"/>
      <c r="M567" s="104"/>
      <c r="N567" s="104"/>
      <c r="O567" s="104"/>
      <c r="P567" s="104"/>
      <c r="Q567" s="104"/>
      <c r="R567" s="104"/>
      <c r="S567" s="105"/>
      <c r="T567" s="37"/>
      <c r="U567" s="14" t="s">
        <v>11</v>
      </c>
      <c r="V567" s="2"/>
      <c r="W567" s="2"/>
      <c r="X567" s="2"/>
      <c r="Y567" s="31"/>
      <c r="Z567" s="37"/>
      <c r="AA567" s="14" t="s">
        <v>10</v>
      </c>
      <c r="AB567" s="2"/>
      <c r="AC567" s="2"/>
      <c r="AD567" s="106"/>
      <c r="AE567" s="106"/>
      <c r="AF567" s="106"/>
      <c r="AG567" s="106"/>
      <c r="AH567" s="9"/>
      <c r="AI567" s="2"/>
    </row>
    <row r="568" spans="1:35" ht="12.75">
      <c r="A568" s="2"/>
      <c r="B568" s="8"/>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9"/>
      <c r="AI568" s="2"/>
    </row>
    <row r="569" spans="1:35" ht="12.75">
      <c r="A569" s="2"/>
      <c r="B569" s="8"/>
      <c r="C569" s="14" t="s">
        <v>7</v>
      </c>
      <c r="D569" s="2"/>
      <c r="E569" s="2"/>
      <c r="F569" s="2"/>
      <c r="G569" s="2"/>
      <c r="H569" s="2"/>
      <c r="I569" s="107"/>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c r="AG569" s="109"/>
      <c r="AH569" s="9"/>
      <c r="AI569" s="2"/>
    </row>
    <row r="570" spans="1:35" ht="12.75">
      <c r="A570" s="2"/>
      <c r="B570" s="8"/>
      <c r="C570" s="14" t="s">
        <v>8</v>
      </c>
      <c r="D570" s="2"/>
      <c r="E570" s="2"/>
      <c r="F570" s="2"/>
      <c r="G570" s="2"/>
      <c r="H570" s="2"/>
      <c r="I570" s="107"/>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9"/>
      <c r="AH570" s="9"/>
      <c r="AI570" s="2"/>
    </row>
    <row r="571" spans="1:35" ht="12.75">
      <c r="A571" s="2"/>
      <c r="B571" s="8"/>
      <c r="C571" s="14" t="s">
        <v>9</v>
      </c>
      <c r="D571" s="2"/>
      <c r="E571" s="2"/>
      <c r="F571" s="2"/>
      <c r="G571" s="2"/>
      <c r="H571" s="2"/>
      <c r="I571" s="107"/>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9"/>
      <c r="AH571" s="9"/>
      <c r="AI571" s="2"/>
    </row>
    <row r="572" spans="1:35" ht="12.75">
      <c r="A572" s="2"/>
      <c r="B572" s="8"/>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9"/>
      <c r="AI572" s="2"/>
    </row>
    <row r="573" spans="1:35" ht="12.75" customHeight="1">
      <c r="A573" s="2"/>
      <c r="B573" s="102" t="s">
        <v>16</v>
      </c>
      <c r="C573" s="30"/>
      <c r="D573" s="30" t="str">
        <f>"01"</f>
        <v>01</v>
      </c>
      <c r="E573" s="30" t="str">
        <f>"02"</f>
        <v>02</v>
      </c>
      <c r="F573" s="30" t="str">
        <f>"03"</f>
        <v>03</v>
      </c>
      <c r="G573" s="30" t="str">
        <f>"04"</f>
        <v>04</v>
      </c>
      <c r="H573" s="30" t="str">
        <f>"05"</f>
        <v>05</v>
      </c>
      <c r="I573" s="30" t="str">
        <f>"06"</f>
        <v>06</v>
      </c>
      <c r="J573" s="30" t="str">
        <f>"07"</f>
        <v>07</v>
      </c>
      <c r="K573" s="30" t="str">
        <f>"08"</f>
        <v>08</v>
      </c>
      <c r="L573" s="30" t="str">
        <f>"09"</f>
        <v>09</v>
      </c>
      <c r="M573" s="30" t="str">
        <f>"10"</f>
        <v>10</v>
      </c>
      <c r="N573" s="30" t="str">
        <f>"11"</f>
        <v>11</v>
      </c>
      <c r="O573" s="30" t="str">
        <f>"12"</f>
        <v>12</v>
      </c>
      <c r="P573" s="30" t="str">
        <f>"13"</f>
        <v>13</v>
      </c>
      <c r="Q573" s="30" t="str">
        <f>"14"</f>
        <v>14</v>
      </c>
      <c r="R573" s="30" t="str">
        <f>"15"</f>
        <v>15</v>
      </c>
      <c r="S573" s="30" t="str">
        <f>"16"</f>
        <v>16</v>
      </c>
      <c r="T573" s="30" t="str">
        <f>"17"</f>
        <v>17</v>
      </c>
      <c r="U573" s="30" t="str">
        <f>"18"</f>
        <v>18</v>
      </c>
      <c r="V573" s="30" t="str">
        <f>"19"</f>
        <v>19</v>
      </c>
      <c r="W573" s="30" t="str">
        <f>"20"</f>
        <v>20</v>
      </c>
      <c r="X573" s="30" t="str">
        <f>"21"</f>
        <v>21</v>
      </c>
      <c r="Y573" s="30" t="str">
        <f>"22"</f>
        <v>22</v>
      </c>
      <c r="Z573" s="30" t="str">
        <f>"23"</f>
        <v>23</v>
      </c>
      <c r="AA573" s="30" t="str">
        <f>"24"</f>
        <v>24</v>
      </c>
      <c r="AB573" s="30" t="str">
        <f>"25"</f>
        <v>25</v>
      </c>
      <c r="AC573" s="30" t="str">
        <f>"26"</f>
        <v>26</v>
      </c>
      <c r="AD573" s="30" t="str">
        <f>"27"</f>
        <v>27</v>
      </c>
      <c r="AE573" s="30" t="str">
        <f>"28"</f>
        <v>28</v>
      </c>
      <c r="AF573" s="30" t="str">
        <f>"29"</f>
        <v>29</v>
      </c>
      <c r="AG573" s="30" t="str">
        <f>"30"</f>
        <v>30</v>
      </c>
      <c r="AH573" s="9"/>
      <c r="AI573" s="2"/>
    </row>
    <row r="574" spans="1:35" ht="12.75">
      <c r="A574" s="2"/>
      <c r="B574" s="102"/>
      <c r="C574" s="30">
        <v>1</v>
      </c>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9"/>
      <c r="AI574" s="2"/>
    </row>
    <row r="575" spans="1:35" ht="12.75">
      <c r="A575" s="2"/>
      <c r="B575" s="102"/>
      <c r="C575" s="30">
        <v>2</v>
      </c>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9"/>
      <c r="AI575" s="2"/>
    </row>
    <row r="576" spans="1:35" ht="12.75">
      <c r="A576" s="2"/>
      <c r="B576" s="102"/>
      <c r="C576" s="30">
        <v>3</v>
      </c>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9"/>
      <c r="AI576" s="2"/>
    </row>
    <row r="577" spans="1:35" ht="12.75">
      <c r="A577" s="2"/>
      <c r="B577" s="102"/>
      <c r="C577" s="30">
        <v>4</v>
      </c>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9"/>
      <c r="AI577" s="2"/>
    </row>
    <row r="578" spans="1:35" ht="12.75">
      <c r="A578" s="2"/>
      <c r="B578" s="10"/>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2"/>
      <c r="AI578" s="2"/>
    </row>
    <row r="579" spans="1:35" ht="12.75">
      <c r="A579" s="14">
        <f>A564+1</f>
        <v>39</v>
      </c>
      <c r="B579" s="39"/>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40"/>
      <c r="AI579" s="2"/>
    </row>
    <row r="580" spans="1:35" ht="12.75">
      <c r="A580" s="2"/>
      <c r="B580" s="41"/>
      <c r="C580" s="14" t="s">
        <v>18</v>
      </c>
      <c r="D580" s="37"/>
      <c r="E580" s="37"/>
      <c r="F580" s="37"/>
      <c r="G580" s="37"/>
      <c r="H580" s="37"/>
      <c r="I580" s="110">
        <f>IF(AND(I582&lt;&gt;"",Y582&lt;&gt;"",AD582&lt;&gt;"",I584&lt;&gt;"",I585&lt;&gt;"",I586&lt;&gt;""),1+I565,"")</f>
      </c>
      <c r="J580" s="111"/>
      <c r="K580" s="112"/>
      <c r="L580" s="37"/>
      <c r="M580" s="37" t="s">
        <v>45</v>
      </c>
      <c r="N580" s="37"/>
      <c r="O580" s="37"/>
      <c r="P580" s="37"/>
      <c r="Q580" s="37"/>
      <c r="R580" s="37"/>
      <c r="S580" s="37"/>
      <c r="T580" s="37"/>
      <c r="U580" s="37"/>
      <c r="V580" s="31"/>
      <c r="W580" s="37"/>
      <c r="X580" s="37" t="s">
        <v>46</v>
      </c>
      <c r="Y580" s="37"/>
      <c r="Z580" s="37"/>
      <c r="AA580" s="37"/>
      <c r="AB580" s="37"/>
      <c r="AC580" s="37"/>
      <c r="AD580" s="37"/>
      <c r="AE580" s="37"/>
      <c r="AF580" s="122"/>
      <c r="AG580" s="123"/>
      <c r="AH580" s="42"/>
      <c r="AI580" s="2"/>
    </row>
    <row r="581" spans="1:35" ht="12.75">
      <c r="A581" s="2"/>
      <c r="B581" s="8"/>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9"/>
      <c r="AI581" s="2"/>
    </row>
    <row r="582" spans="1:35" ht="12.75">
      <c r="A582" s="2"/>
      <c r="B582" s="8"/>
      <c r="C582" s="14" t="s">
        <v>6</v>
      </c>
      <c r="D582" s="2"/>
      <c r="E582" s="2"/>
      <c r="F582" s="2"/>
      <c r="G582" s="2"/>
      <c r="H582" s="2"/>
      <c r="I582" s="103"/>
      <c r="J582" s="104"/>
      <c r="K582" s="104"/>
      <c r="L582" s="104"/>
      <c r="M582" s="104"/>
      <c r="N582" s="104"/>
      <c r="O582" s="104"/>
      <c r="P582" s="104"/>
      <c r="Q582" s="104"/>
      <c r="R582" s="104"/>
      <c r="S582" s="105"/>
      <c r="T582" s="37"/>
      <c r="U582" s="14" t="s">
        <v>11</v>
      </c>
      <c r="V582" s="2"/>
      <c r="W582" s="2"/>
      <c r="X582" s="2"/>
      <c r="Y582" s="31"/>
      <c r="Z582" s="37"/>
      <c r="AA582" s="14" t="s">
        <v>10</v>
      </c>
      <c r="AB582" s="2"/>
      <c r="AC582" s="2"/>
      <c r="AD582" s="106"/>
      <c r="AE582" s="106"/>
      <c r="AF582" s="106"/>
      <c r="AG582" s="106"/>
      <c r="AH582" s="9"/>
      <c r="AI582" s="2"/>
    </row>
    <row r="583" spans="1:35" ht="12.75">
      <c r="A583" s="2"/>
      <c r="B583" s="8"/>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9"/>
      <c r="AI583" s="2"/>
    </row>
    <row r="584" spans="1:35" ht="12.75">
      <c r="A584" s="2"/>
      <c r="B584" s="8"/>
      <c r="C584" s="14" t="s">
        <v>7</v>
      </c>
      <c r="D584" s="2"/>
      <c r="E584" s="2"/>
      <c r="F584" s="2"/>
      <c r="G584" s="2"/>
      <c r="H584" s="2"/>
      <c r="I584" s="107"/>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c r="AG584" s="109"/>
      <c r="AH584" s="9"/>
      <c r="AI584" s="2"/>
    </row>
    <row r="585" spans="1:35" ht="12.75">
      <c r="A585" s="2"/>
      <c r="B585" s="8"/>
      <c r="C585" s="14" t="s">
        <v>8</v>
      </c>
      <c r="D585" s="2"/>
      <c r="E585" s="2"/>
      <c r="F585" s="2"/>
      <c r="G585" s="2"/>
      <c r="H585" s="2"/>
      <c r="I585" s="107"/>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c r="AG585" s="109"/>
      <c r="AH585" s="9"/>
      <c r="AI585" s="2"/>
    </row>
    <row r="586" spans="1:35" ht="12.75">
      <c r="A586" s="2"/>
      <c r="B586" s="8"/>
      <c r="C586" s="14" t="s">
        <v>9</v>
      </c>
      <c r="D586" s="2"/>
      <c r="E586" s="2"/>
      <c r="F586" s="2"/>
      <c r="G586" s="2"/>
      <c r="H586" s="2"/>
      <c r="I586" s="107"/>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c r="AG586" s="109"/>
      <c r="AH586" s="9"/>
      <c r="AI586" s="2"/>
    </row>
    <row r="587" spans="1:35" ht="12.75">
      <c r="A587" s="2"/>
      <c r="B587" s="8"/>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9"/>
      <c r="AI587" s="2"/>
    </row>
    <row r="588" spans="1:35" ht="12.75" customHeight="1">
      <c r="A588" s="2"/>
      <c r="B588" s="102" t="s">
        <v>16</v>
      </c>
      <c r="C588" s="30"/>
      <c r="D588" s="30" t="str">
        <f>"01"</f>
        <v>01</v>
      </c>
      <c r="E588" s="30" t="str">
        <f>"02"</f>
        <v>02</v>
      </c>
      <c r="F588" s="30" t="str">
        <f>"03"</f>
        <v>03</v>
      </c>
      <c r="G588" s="30" t="str">
        <f>"04"</f>
        <v>04</v>
      </c>
      <c r="H588" s="30" t="str">
        <f>"05"</f>
        <v>05</v>
      </c>
      <c r="I588" s="30" t="str">
        <f>"06"</f>
        <v>06</v>
      </c>
      <c r="J588" s="30" t="str">
        <f>"07"</f>
        <v>07</v>
      </c>
      <c r="K588" s="30" t="str">
        <f>"08"</f>
        <v>08</v>
      </c>
      <c r="L588" s="30" t="str">
        <f>"09"</f>
        <v>09</v>
      </c>
      <c r="M588" s="30" t="str">
        <f>"10"</f>
        <v>10</v>
      </c>
      <c r="N588" s="30" t="str">
        <f>"11"</f>
        <v>11</v>
      </c>
      <c r="O588" s="30" t="str">
        <f>"12"</f>
        <v>12</v>
      </c>
      <c r="P588" s="30" t="str">
        <f>"13"</f>
        <v>13</v>
      </c>
      <c r="Q588" s="30" t="str">
        <f>"14"</f>
        <v>14</v>
      </c>
      <c r="R588" s="30" t="str">
        <f>"15"</f>
        <v>15</v>
      </c>
      <c r="S588" s="30" t="str">
        <f>"16"</f>
        <v>16</v>
      </c>
      <c r="T588" s="30" t="str">
        <f>"17"</f>
        <v>17</v>
      </c>
      <c r="U588" s="30" t="str">
        <f>"18"</f>
        <v>18</v>
      </c>
      <c r="V588" s="30" t="str">
        <f>"19"</f>
        <v>19</v>
      </c>
      <c r="W588" s="30" t="str">
        <f>"20"</f>
        <v>20</v>
      </c>
      <c r="X588" s="30" t="str">
        <f>"21"</f>
        <v>21</v>
      </c>
      <c r="Y588" s="30" t="str">
        <f>"22"</f>
        <v>22</v>
      </c>
      <c r="Z588" s="30" t="str">
        <f>"23"</f>
        <v>23</v>
      </c>
      <c r="AA588" s="30" t="str">
        <f>"24"</f>
        <v>24</v>
      </c>
      <c r="AB588" s="30" t="str">
        <f>"25"</f>
        <v>25</v>
      </c>
      <c r="AC588" s="30" t="str">
        <f>"26"</f>
        <v>26</v>
      </c>
      <c r="AD588" s="30" t="str">
        <f>"27"</f>
        <v>27</v>
      </c>
      <c r="AE588" s="30" t="str">
        <f>"28"</f>
        <v>28</v>
      </c>
      <c r="AF588" s="30" t="str">
        <f>"29"</f>
        <v>29</v>
      </c>
      <c r="AG588" s="30" t="str">
        <f>"30"</f>
        <v>30</v>
      </c>
      <c r="AH588" s="9"/>
      <c r="AI588" s="2"/>
    </row>
    <row r="589" spans="1:35" ht="12.75">
      <c r="A589" s="2"/>
      <c r="B589" s="102"/>
      <c r="C589" s="30">
        <v>1</v>
      </c>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9"/>
      <c r="AI589" s="2"/>
    </row>
    <row r="590" spans="1:35" ht="12.75">
      <c r="A590" s="2"/>
      <c r="B590" s="102"/>
      <c r="C590" s="30">
        <v>2</v>
      </c>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9"/>
      <c r="AI590" s="2"/>
    </row>
    <row r="591" spans="1:35" ht="12.75">
      <c r="A591" s="2"/>
      <c r="B591" s="102"/>
      <c r="C591" s="30">
        <v>3</v>
      </c>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9"/>
      <c r="AI591" s="2"/>
    </row>
    <row r="592" spans="1:35" ht="12.75">
      <c r="A592" s="2"/>
      <c r="B592" s="102"/>
      <c r="C592" s="30">
        <v>4</v>
      </c>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9"/>
      <c r="AI592" s="2"/>
    </row>
    <row r="593" spans="1:35" ht="12.75">
      <c r="A593" s="2"/>
      <c r="B593" s="10"/>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2"/>
      <c r="AI593" s="2"/>
    </row>
    <row r="594" spans="1:35" ht="12.75">
      <c r="A594" s="14">
        <f>A579+1</f>
        <v>40</v>
      </c>
      <c r="B594" s="39"/>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40"/>
      <c r="AI594" s="2"/>
    </row>
    <row r="595" spans="1:35" ht="12.75">
      <c r="A595" s="2"/>
      <c r="B595" s="41"/>
      <c r="C595" s="14" t="s">
        <v>18</v>
      </c>
      <c r="D595" s="37"/>
      <c r="E595" s="37"/>
      <c r="F595" s="37"/>
      <c r="G595" s="37"/>
      <c r="H595" s="37"/>
      <c r="I595" s="110">
        <f>IF(AND(I597&lt;&gt;"",Y597&lt;&gt;"",AD597&lt;&gt;"",I599&lt;&gt;"",I600&lt;&gt;"",I601&lt;&gt;""),1+I580,"")</f>
      </c>
      <c r="J595" s="111"/>
      <c r="K595" s="112"/>
      <c r="L595" s="37"/>
      <c r="M595" s="37" t="s">
        <v>45</v>
      </c>
      <c r="N595" s="37"/>
      <c r="O595" s="37"/>
      <c r="P595" s="37"/>
      <c r="Q595" s="37"/>
      <c r="R595" s="37"/>
      <c r="S595" s="37"/>
      <c r="T595" s="37"/>
      <c r="U595" s="37"/>
      <c r="V595" s="31"/>
      <c r="W595" s="37"/>
      <c r="X595" s="37" t="s">
        <v>46</v>
      </c>
      <c r="Y595" s="37"/>
      <c r="Z595" s="37"/>
      <c r="AA595" s="37"/>
      <c r="AB595" s="37"/>
      <c r="AC595" s="37"/>
      <c r="AD595" s="37"/>
      <c r="AE595" s="37"/>
      <c r="AF595" s="122"/>
      <c r="AG595" s="123"/>
      <c r="AH595" s="42"/>
      <c r="AI595" s="2"/>
    </row>
    <row r="596" spans="1:35" ht="12.75">
      <c r="A596" s="2"/>
      <c r="B596" s="8"/>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9"/>
      <c r="AI596" s="2"/>
    </row>
    <row r="597" spans="1:35" ht="12.75">
      <c r="A597" s="2"/>
      <c r="B597" s="8"/>
      <c r="C597" s="14" t="s">
        <v>6</v>
      </c>
      <c r="D597" s="2"/>
      <c r="E597" s="2"/>
      <c r="F597" s="2"/>
      <c r="G597" s="2"/>
      <c r="H597" s="2"/>
      <c r="I597" s="103"/>
      <c r="J597" s="104"/>
      <c r="K597" s="104"/>
      <c r="L597" s="104"/>
      <c r="M597" s="104"/>
      <c r="N597" s="104"/>
      <c r="O597" s="104"/>
      <c r="P597" s="104"/>
      <c r="Q597" s="104"/>
      <c r="R597" s="104"/>
      <c r="S597" s="105"/>
      <c r="T597" s="37"/>
      <c r="U597" s="14" t="s">
        <v>11</v>
      </c>
      <c r="V597" s="2"/>
      <c r="W597" s="2"/>
      <c r="X597" s="2"/>
      <c r="Y597" s="31"/>
      <c r="Z597" s="37"/>
      <c r="AA597" s="14" t="s">
        <v>10</v>
      </c>
      <c r="AB597" s="2"/>
      <c r="AC597" s="2"/>
      <c r="AD597" s="106"/>
      <c r="AE597" s="106"/>
      <c r="AF597" s="106"/>
      <c r="AG597" s="106"/>
      <c r="AH597" s="9"/>
      <c r="AI597" s="2"/>
    </row>
    <row r="598" spans="1:35" ht="12.75">
      <c r="A598" s="2"/>
      <c r="B598" s="8"/>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9"/>
      <c r="AI598" s="2"/>
    </row>
    <row r="599" spans="1:35" ht="12.75">
      <c r="A599" s="2"/>
      <c r="B599" s="8"/>
      <c r="C599" s="14" t="s">
        <v>7</v>
      </c>
      <c r="D599" s="2"/>
      <c r="E599" s="2"/>
      <c r="F599" s="2"/>
      <c r="G599" s="2"/>
      <c r="H599" s="2"/>
      <c r="I599" s="107"/>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c r="AG599" s="109"/>
      <c r="AH599" s="9"/>
      <c r="AI599" s="2"/>
    </row>
    <row r="600" spans="1:35" ht="12.75">
      <c r="A600" s="2"/>
      <c r="B600" s="8"/>
      <c r="C600" s="14" t="s">
        <v>8</v>
      </c>
      <c r="D600" s="2"/>
      <c r="E600" s="2"/>
      <c r="F600" s="2"/>
      <c r="G600" s="2"/>
      <c r="H600" s="2"/>
      <c r="I600" s="107"/>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c r="AG600" s="109"/>
      <c r="AH600" s="9"/>
      <c r="AI600" s="2"/>
    </row>
    <row r="601" spans="1:35" ht="12.75">
      <c r="A601" s="2"/>
      <c r="B601" s="8"/>
      <c r="C601" s="14" t="s">
        <v>9</v>
      </c>
      <c r="D601" s="2"/>
      <c r="E601" s="2"/>
      <c r="F601" s="2"/>
      <c r="G601" s="2"/>
      <c r="H601" s="2"/>
      <c r="I601" s="107"/>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c r="AG601" s="109"/>
      <c r="AH601" s="9"/>
      <c r="AI601" s="2"/>
    </row>
    <row r="602" spans="1:35" ht="12.75">
      <c r="A602" s="2"/>
      <c r="B602" s="8"/>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9"/>
      <c r="AI602" s="2"/>
    </row>
    <row r="603" spans="1:35" ht="12.75" customHeight="1">
      <c r="A603" s="2"/>
      <c r="B603" s="102" t="s">
        <v>16</v>
      </c>
      <c r="C603" s="30"/>
      <c r="D603" s="30" t="str">
        <f>"01"</f>
        <v>01</v>
      </c>
      <c r="E603" s="30" t="str">
        <f>"02"</f>
        <v>02</v>
      </c>
      <c r="F603" s="30" t="str">
        <f>"03"</f>
        <v>03</v>
      </c>
      <c r="G603" s="30" t="str">
        <f>"04"</f>
        <v>04</v>
      </c>
      <c r="H603" s="30" t="str">
        <f>"05"</f>
        <v>05</v>
      </c>
      <c r="I603" s="30" t="str">
        <f>"06"</f>
        <v>06</v>
      </c>
      <c r="J603" s="30" t="str">
        <f>"07"</f>
        <v>07</v>
      </c>
      <c r="K603" s="30" t="str">
        <f>"08"</f>
        <v>08</v>
      </c>
      <c r="L603" s="30" t="str">
        <f>"09"</f>
        <v>09</v>
      </c>
      <c r="M603" s="30" t="str">
        <f>"10"</f>
        <v>10</v>
      </c>
      <c r="N603" s="30" t="str">
        <f>"11"</f>
        <v>11</v>
      </c>
      <c r="O603" s="30" t="str">
        <f>"12"</f>
        <v>12</v>
      </c>
      <c r="P603" s="30" t="str">
        <f>"13"</f>
        <v>13</v>
      </c>
      <c r="Q603" s="30" t="str">
        <f>"14"</f>
        <v>14</v>
      </c>
      <c r="R603" s="30" t="str">
        <f>"15"</f>
        <v>15</v>
      </c>
      <c r="S603" s="30" t="str">
        <f>"16"</f>
        <v>16</v>
      </c>
      <c r="T603" s="30" t="str">
        <f>"17"</f>
        <v>17</v>
      </c>
      <c r="U603" s="30" t="str">
        <f>"18"</f>
        <v>18</v>
      </c>
      <c r="V603" s="30" t="str">
        <f>"19"</f>
        <v>19</v>
      </c>
      <c r="W603" s="30" t="str">
        <f>"20"</f>
        <v>20</v>
      </c>
      <c r="X603" s="30" t="str">
        <f>"21"</f>
        <v>21</v>
      </c>
      <c r="Y603" s="30" t="str">
        <f>"22"</f>
        <v>22</v>
      </c>
      <c r="Z603" s="30" t="str">
        <f>"23"</f>
        <v>23</v>
      </c>
      <c r="AA603" s="30" t="str">
        <f>"24"</f>
        <v>24</v>
      </c>
      <c r="AB603" s="30" t="str">
        <f>"25"</f>
        <v>25</v>
      </c>
      <c r="AC603" s="30" t="str">
        <f>"26"</f>
        <v>26</v>
      </c>
      <c r="AD603" s="30" t="str">
        <f>"27"</f>
        <v>27</v>
      </c>
      <c r="AE603" s="30" t="str">
        <f>"28"</f>
        <v>28</v>
      </c>
      <c r="AF603" s="30" t="str">
        <f>"29"</f>
        <v>29</v>
      </c>
      <c r="AG603" s="30" t="str">
        <f>"30"</f>
        <v>30</v>
      </c>
      <c r="AH603" s="9"/>
      <c r="AI603" s="2"/>
    </row>
    <row r="604" spans="1:35" ht="12.75">
      <c r="A604" s="2"/>
      <c r="B604" s="102"/>
      <c r="C604" s="30">
        <v>1</v>
      </c>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9"/>
      <c r="AI604" s="2"/>
    </row>
    <row r="605" spans="1:35" ht="12.75">
      <c r="A605" s="2"/>
      <c r="B605" s="102"/>
      <c r="C605" s="30">
        <v>2</v>
      </c>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9"/>
      <c r="AI605" s="2"/>
    </row>
    <row r="606" spans="1:35" ht="12.75">
      <c r="A606" s="2"/>
      <c r="B606" s="102"/>
      <c r="C606" s="30">
        <v>3</v>
      </c>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9"/>
      <c r="AI606" s="2"/>
    </row>
    <row r="607" spans="1:35" ht="12.75">
      <c r="A607" s="2"/>
      <c r="B607" s="102"/>
      <c r="C607" s="30">
        <v>4</v>
      </c>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9"/>
      <c r="AI607" s="2"/>
    </row>
    <row r="608" spans="1:35" ht="12.75">
      <c r="A608" s="2"/>
      <c r="B608" s="10"/>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2"/>
      <c r="AI608" s="2"/>
    </row>
    <row r="609" spans="1:35" ht="12.75">
      <c r="A609" s="14">
        <f>A594+1</f>
        <v>41</v>
      </c>
      <c r="B609" s="39"/>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40"/>
      <c r="AI609" s="2"/>
    </row>
    <row r="610" spans="1:35" ht="12.75">
      <c r="A610" s="2"/>
      <c r="B610" s="41"/>
      <c r="C610" s="14" t="s">
        <v>18</v>
      </c>
      <c r="D610" s="37"/>
      <c r="E610" s="37"/>
      <c r="F610" s="37"/>
      <c r="G610" s="37"/>
      <c r="H610" s="37"/>
      <c r="I610" s="110">
        <f>IF(AND(I612&lt;&gt;"",Y612&lt;&gt;"",AD612&lt;&gt;"",I614&lt;&gt;"",I615&lt;&gt;"",I616&lt;&gt;""),1+I595,"")</f>
      </c>
      <c r="J610" s="111"/>
      <c r="K610" s="112"/>
      <c r="L610" s="37"/>
      <c r="M610" s="37" t="s">
        <v>45</v>
      </c>
      <c r="N610" s="37"/>
      <c r="O610" s="37"/>
      <c r="P610" s="37"/>
      <c r="Q610" s="37"/>
      <c r="R610" s="37"/>
      <c r="S610" s="37"/>
      <c r="T610" s="37"/>
      <c r="U610" s="37"/>
      <c r="V610" s="31"/>
      <c r="W610" s="37"/>
      <c r="X610" s="37" t="s">
        <v>46</v>
      </c>
      <c r="Y610" s="37"/>
      <c r="Z610" s="37"/>
      <c r="AA610" s="37"/>
      <c r="AB610" s="37"/>
      <c r="AC610" s="37"/>
      <c r="AD610" s="37"/>
      <c r="AE610" s="37"/>
      <c r="AF610" s="122"/>
      <c r="AG610" s="123"/>
      <c r="AH610" s="42"/>
      <c r="AI610" s="2"/>
    </row>
    <row r="611" spans="1:35" ht="12.75">
      <c r="A611" s="2"/>
      <c r="B611" s="8"/>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9"/>
      <c r="AI611" s="2"/>
    </row>
    <row r="612" spans="1:35" ht="12.75">
      <c r="A612" s="2"/>
      <c r="B612" s="8"/>
      <c r="C612" s="14" t="s">
        <v>6</v>
      </c>
      <c r="D612" s="2"/>
      <c r="E612" s="2"/>
      <c r="F612" s="2"/>
      <c r="G612" s="2"/>
      <c r="H612" s="2"/>
      <c r="I612" s="103"/>
      <c r="J612" s="104"/>
      <c r="K612" s="104"/>
      <c r="L612" s="104"/>
      <c r="M612" s="104"/>
      <c r="N612" s="104"/>
      <c r="O612" s="104"/>
      <c r="P612" s="104"/>
      <c r="Q612" s="104"/>
      <c r="R612" s="104"/>
      <c r="S612" s="105"/>
      <c r="T612" s="37"/>
      <c r="U612" s="14" t="s">
        <v>11</v>
      </c>
      <c r="V612" s="2"/>
      <c r="W612" s="2"/>
      <c r="X612" s="2"/>
      <c r="Y612" s="31"/>
      <c r="Z612" s="37"/>
      <c r="AA612" s="14" t="s">
        <v>10</v>
      </c>
      <c r="AB612" s="2"/>
      <c r="AC612" s="2"/>
      <c r="AD612" s="106"/>
      <c r="AE612" s="106"/>
      <c r="AF612" s="106"/>
      <c r="AG612" s="106"/>
      <c r="AH612" s="9"/>
      <c r="AI612" s="2"/>
    </row>
    <row r="613" spans="1:35" ht="12.75">
      <c r="A613" s="2"/>
      <c r="B613" s="8"/>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9"/>
      <c r="AI613" s="2"/>
    </row>
    <row r="614" spans="1:35" ht="12.75">
      <c r="A614" s="2"/>
      <c r="B614" s="8"/>
      <c r="C614" s="14" t="s">
        <v>7</v>
      </c>
      <c r="D614" s="2"/>
      <c r="E614" s="2"/>
      <c r="F614" s="2"/>
      <c r="G614" s="2"/>
      <c r="H614" s="2"/>
      <c r="I614" s="107"/>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c r="AG614" s="109"/>
      <c r="AH614" s="9"/>
      <c r="AI614" s="2"/>
    </row>
    <row r="615" spans="1:35" ht="12.75">
      <c r="A615" s="2"/>
      <c r="B615" s="8"/>
      <c r="C615" s="14" t="s">
        <v>8</v>
      </c>
      <c r="D615" s="2"/>
      <c r="E615" s="2"/>
      <c r="F615" s="2"/>
      <c r="G615" s="2"/>
      <c r="H615" s="2"/>
      <c r="I615" s="107"/>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c r="AG615" s="109"/>
      <c r="AH615" s="9"/>
      <c r="AI615" s="2"/>
    </row>
    <row r="616" spans="1:35" ht="12.75">
      <c r="A616" s="2"/>
      <c r="B616" s="8"/>
      <c r="C616" s="14" t="s">
        <v>9</v>
      </c>
      <c r="D616" s="2"/>
      <c r="E616" s="2"/>
      <c r="F616" s="2"/>
      <c r="G616" s="2"/>
      <c r="H616" s="2"/>
      <c r="I616" s="107"/>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c r="AG616" s="109"/>
      <c r="AH616" s="9"/>
      <c r="AI616" s="2"/>
    </row>
    <row r="617" spans="1:35" ht="12.75">
      <c r="A617" s="2"/>
      <c r="B617" s="8"/>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9"/>
      <c r="AI617" s="2"/>
    </row>
    <row r="618" spans="1:35" ht="12.75" customHeight="1">
      <c r="A618" s="2"/>
      <c r="B618" s="102" t="s">
        <v>16</v>
      </c>
      <c r="C618" s="30"/>
      <c r="D618" s="30" t="str">
        <f>"01"</f>
        <v>01</v>
      </c>
      <c r="E618" s="30" t="str">
        <f>"02"</f>
        <v>02</v>
      </c>
      <c r="F618" s="30" t="str">
        <f>"03"</f>
        <v>03</v>
      </c>
      <c r="G618" s="30" t="str">
        <f>"04"</f>
        <v>04</v>
      </c>
      <c r="H618" s="30" t="str">
        <f>"05"</f>
        <v>05</v>
      </c>
      <c r="I618" s="30" t="str">
        <f>"06"</f>
        <v>06</v>
      </c>
      <c r="J618" s="30" t="str">
        <f>"07"</f>
        <v>07</v>
      </c>
      <c r="K618" s="30" t="str">
        <f>"08"</f>
        <v>08</v>
      </c>
      <c r="L618" s="30" t="str">
        <f>"09"</f>
        <v>09</v>
      </c>
      <c r="M618" s="30" t="str">
        <f>"10"</f>
        <v>10</v>
      </c>
      <c r="N618" s="30" t="str">
        <f>"11"</f>
        <v>11</v>
      </c>
      <c r="O618" s="30" t="str">
        <f>"12"</f>
        <v>12</v>
      </c>
      <c r="P618" s="30" t="str">
        <f>"13"</f>
        <v>13</v>
      </c>
      <c r="Q618" s="30" t="str">
        <f>"14"</f>
        <v>14</v>
      </c>
      <c r="R618" s="30" t="str">
        <f>"15"</f>
        <v>15</v>
      </c>
      <c r="S618" s="30" t="str">
        <f>"16"</f>
        <v>16</v>
      </c>
      <c r="T618" s="30" t="str">
        <f>"17"</f>
        <v>17</v>
      </c>
      <c r="U618" s="30" t="str">
        <f>"18"</f>
        <v>18</v>
      </c>
      <c r="V618" s="30" t="str">
        <f>"19"</f>
        <v>19</v>
      </c>
      <c r="W618" s="30" t="str">
        <f>"20"</f>
        <v>20</v>
      </c>
      <c r="X618" s="30" t="str">
        <f>"21"</f>
        <v>21</v>
      </c>
      <c r="Y618" s="30" t="str">
        <f>"22"</f>
        <v>22</v>
      </c>
      <c r="Z618" s="30" t="str">
        <f>"23"</f>
        <v>23</v>
      </c>
      <c r="AA618" s="30" t="str">
        <f>"24"</f>
        <v>24</v>
      </c>
      <c r="AB618" s="30" t="str">
        <f>"25"</f>
        <v>25</v>
      </c>
      <c r="AC618" s="30" t="str">
        <f>"26"</f>
        <v>26</v>
      </c>
      <c r="AD618" s="30" t="str">
        <f>"27"</f>
        <v>27</v>
      </c>
      <c r="AE618" s="30" t="str">
        <f>"28"</f>
        <v>28</v>
      </c>
      <c r="AF618" s="30" t="str">
        <f>"29"</f>
        <v>29</v>
      </c>
      <c r="AG618" s="30" t="str">
        <f>"30"</f>
        <v>30</v>
      </c>
      <c r="AH618" s="9"/>
      <c r="AI618" s="2"/>
    </row>
    <row r="619" spans="1:35" ht="12.75">
      <c r="A619" s="2"/>
      <c r="B619" s="102"/>
      <c r="C619" s="30">
        <v>1</v>
      </c>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9"/>
      <c r="AI619" s="2"/>
    </row>
    <row r="620" spans="1:35" ht="12.75">
      <c r="A620" s="2"/>
      <c r="B620" s="102"/>
      <c r="C620" s="30">
        <v>2</v>
      </c>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9"/>
      <c r="AI620" s="2"/>
    </row>
    <row r="621" spans="1:35" ht="12.75">
      <c r="A621" s="2"/>
      <c r="B621" s="102"/>
      <c r="C621" s="30">
        <v>3</v>
      </c>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9"/>
      <c r="AI621" s="2"/>
    </row>
    <row r="622" spans="1:35" ht="12.75">
      <c r="A622" s="2"/>
      <c r="B622" s="102"/>
      <c r="C622" s="30">
        <v>4</v>
      </c>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9"/>
      <c r="AI622" s="2"/>
    </row>
    <row r="623" spans="1:35" ht="12.75">
      <c r="A623" s="2"/>
      <c r="B623" s="10"/>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2"/>
      <c r="AI623" s="2"/>
    </row>
    <row r="624" spans="1:35" ht="12.75">
      <c r="A624" s="14">
        <f>A609+1</f>
        <v>42</v>
      </c>
      <c r="B624" s="39"/>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40"/>
      <c r="AI624" s="2"/>
    </row>
    <row r="625" spans="1:35" ht="12.75">
      <c r="A625" s="2"/>
      <c r="B625" s="41"/>
      <c r="C625" s="14" t="s">
        <v>18</v>
      </c>
      <c r="D625" s="37"/>
      <c r="E625" s="37"/>
      <c r="F625" s="37"/>
      <c r="G625" s="37"/>
      <c r="H625" s="37"/>
      <c r="I625" s="110">
        <f>IF(AND(I627&lt;&gt;"",Y627&lt;&gt;"",AD627&lt;&gt;"",I629&lt;&gt;"",I630&lt;&gt;"",I631&lt;&gt;""),1+I610,"")</f>
      </c>
      <c r="J625" s="111"/>
      <c r="K625" s="112"/>
      <c r="L625" s="37"/>
      <c r="M625" s="37" t="s">
        <v>45</v>
      </c>
      <c r="N625" s="37"/>
      <c r="O625" s="37"/>
      <c r="P625" s="37"/>
      <c r="Q625" s="37"/>
      <c r="R625" s="37"/>
      <c r="S625" s="37"/>
      <c r="T625" s="37"/>
      <c r="U625" s="37"/>
      <c r="V625" s="31"/>
      <c r="W625" s="37"/>
      <c r="X625" s="37" t="s">
        <v>46</v>
      </c>
      <c r="Y625" s="37"/>
      <c r="Z625" s="37"/>
      <c r="AA625" s="37"/>
      <c r="AB625" s="37"/>
      <c r="AC625" s="37"/>
      <c r="AD625" s="37"/>
      <c r="AE625" s="37"/>
      <c r="AF625" s="122"/>
      <c r="AG625" s="123"/>
      <c r="AH625" s="42"/>
      <c r="AI625" s="2"/>
    </row>
    <row r="626" spans="1:35" ht="12.75">
      <c r="A626" s="2"/>
      <c r="B626" s="8"/>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9"/>
      <c r="AI626" s="2"/>
    </row>
    <row r="627" spans="1:35" ht="12.75">
      <c r="A627" s="2"/>
      <c r="B627" s="8"/>
      <c r="C627" s="14" t="s">
        <v>6</v>
      </c>
      <c r="D627" s="2"/>
      <c r="E627" s="2"/>
      <c r="F627" s="2"/>
      <c r="G627" s="2"/>
      <c r="H627" s="2"/>
      <c r="I627" s="103"/>
      <c r="J627" s="104"/>
      <c r="K627" s="104"/>
      <c r="L627" s="104"/>
      <c r="M627" s="104"/>
      <c r="N627" s="104"/>
      <c r="O627" s="104"/>
      <c r="P627" s="104"/>
      <c r="Q627" s="104"/>
      <c r="R627" s="104"/>
      <c r="S627" s="105"/>
      <c r="T627" s="37"/>
      <c r="U627" s="14" t="s">
        <v>11</v>
      </c>
      <c r="V627" s="2"/>
      <c r="W627" s="2"/>
      <c r="X627" s="2"/>
      <c r="Y627" s="31"/>
      <c r="Z627" s="37"/>
      <c r="AA627" s="14" t="s">
        <v>10</v>
      </c>
      <c r="AB627" s="2"/>
      <c r="AC627" s="2"/>
      <c r="AD627" s="106"/>
      <c r="AE627" s="106"/>
      <c r="AF627" s="106"/>
      <c r="AG627" s="106"/>
      <c r="AH627" s="9"/>
      <c r="AI627" s="2"/>
    </row>
    <row r="628" spans="1:35" ht="12.75">
      <c r="A628" s="2"/>
      <c r="B628" s="8"/>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9"/>
      <c r="AI628" s="2"/>
    </row>
    <row r="629" spans="1:35" ht="12.75">
      <c r="A629" s="2"/>
      <c r="B629" s="8"/>
      <c r="C629" s="14" t="s">
        <v>7</v>
      </c>
      <c r="D629" s="2"/>
      <c r="E629" s="2"/>
      <c r="F629" s="2"/>
      <c r="G629" s="2"/>
      <c r="H629" s="2"/>
      <c r="I629" s="107"/>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c r="AG629" s="109"/>
      <c r="AH629" s="9"/>
      <c r="AI629" s="2"/>
    </row>
    <row r="630" spans="1:35" ht="12.75">
      <c r="A630" s="2"/>
      <c r="B630" s="8"/>
      <c r="C630" s="14" t="s">
        <v>8</v>
      </c>
      <c r="D630" s="2"/>
      <c r="E630" s="2"/>
      <c r="F630" s="2"/>
      <c r="G630" s="2"/>
      <c r="H630" s="2"/>
      <c r="I630" s="107"/>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c r="AG630" s="109"/>
      <c r="AH630" s="9"/>
      <c r="AI630" s="2"/>
    </row>
    <row r="631" spans="1:35" ht="12.75">
      <c r="A631" s="2"/>
      <c r="B631" s="8"/>
      <c r="C631" s="14" t="s">
        <v>9</v>
      </c>
      <c r="D631" s="2"/>
      <c r="E631" s="2"/>
      <c r="F631" s="2"/>
      <c r="G631" s="2"/>
      <c r="H631" s="2"/>
      <c r="I631" s="107"/>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c r="AG631" s="109"/>
      <c r="AH631" s="9"/>
      <c r="AI631" s="2"/>
    </row>
    <row r="632" spans="1:35" ht="12.75">
      <c r="A632" s="2"/>
      <c r="B632" s="8"/>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9"/>
      <c r="AI632" s="2"/>
    </row>
    <row r="633" spans="1:35" ht="12.75" customHeight="1">
      <c r="A633" s="2"/>
      <c r="B633" s="102" t="s">
        <v>16</v>
      </c>
      <c r="C633" s="30"/>
      <c r="D633" s="30" t="str">
        <f>"01"</f>
        <v>01</v>
      </c>
      <c r="E633" s="30" t="str">
        <f>"02"</f>
        <v>02</v>
      </c>
      <c r="F633" s="30" t="str">
        <f>"03"</f>
        <v>03</v>
      </c>
      <c r="G633" s="30" t="str">
        <f>"04"</f>
        <v>04</v>
      </c>
      <c r="H633" s="30" t="str">
        <f>"05"</f>
        <v>05</v>
      </c>
      <c r="I633" s="30" t="str">
        <f>"06"</f>
        <v>06</v>
      </c>
      <c r="J633" s="30" t="str">
        <f>"07"</f>
        <v>07</v>
      </c>
      <c r="K633" s="30" t="str">
        <f>"08"</f>
        <v>08</v>
      </c>
      <c r="L633" s="30" t="str">
        <f>"09"</f>
        <v>09</v>
      </c>
      <c r="M633" s="30" t="str">
        <f>"10"</f>
        <v>10</v>
      </c>
      <c r="N633" s="30" t="str">
        <f>"11"</f>
        <v>11</v>
      </c>
      <c r="O633" s="30" t="str">
        <f>"12"</f>
        <v>12</v>
      </c>
      <c r="P633" s="30" t="str">
        <f>"13"</f>
        <v>13</v>
      </c>
      <c r="Q633" s="30" t="str">
        <f>"14"</f>
        <v>14</v>
      </c>
      <c r="R633" s="30" t="str">
        <f>"15"</f>
        <v>15</v>
      </c>
      <c r="S633" s="30" t="str">
        <f>"16"</f>
        <v>16</v>
      </c>
      <c r="T633" s="30" t="str">
        <f>"17"</f>
        <v>17</v>
      </c>
      <c r="U633" s="30" t="str">
        <f>"18"</f>
        <v>18</v>
      </c>
      <c r="V633" s="30" t="str">
        <f>"19"</f>
        <v>19</v>
      </c>
      <c r="W633" s="30" t="str">
        <f>"20"</f>
        <v>20</v>
      </c>
      <c r="X633" s="30" t="str">
        <f>"21"</f>
        <v>21</v>
      </c>
      <c r="Y633" s="30" t="str">
        <f>"22"</f>
        <v>22</v>
      </c>
      <c r="Z633" s="30" t="str">
        <f>"23"</f>
        <v>23</v>
      </c>
      <c r="AA633" s="30" t="str">
        <f>"24"</f>
        <v>24</v>
      </c>
      <c r="AB633" s="30" t="str">
        <f>"25"</f>
        <v>25</v>
      </c>
      <c r="AC633" s="30" t="str">
        <f>"26"</f>
        <v>26</v>
      </c>
      <c r="AD633" s="30" t="str">
        <f>"27"</f>
        <v>27</v>
      </c>
      <c r="AE633" s="30" t="str">
        <f>"28"</f>
        <v>28</v>
      </c>
      <c r="AF633" s="30" t="str">
        <f>"29"</f>
        <v>29</v>
      </c>
      <c r="AG633" s="30" t="str">
        <f>"30"</f>
        <v>30</v>
      </c>
      <c r="AH633" s="9"/>
      <c r="AI633" s="2"/>
    </row>
    <row r="634" spans="1:35" ht="12.75">
      <c r="A634" s="2"/>
      <c r="B634" s="102"/>
      <c r="C634" s="30">
        <v>1</v>
      </c>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c r="AE634" s="34"/>
      <c r="AF634" s="34"/>
      <c r="AG634" s="34"/>
      <c r="AH634" s="9"/>
      <c r="AI634" s="2"/>
    </row>
    <row r="635" spans="1:35" ht="12.75">
      <c r="A635" s="2"/>
      <c r="B635" s="102"/>
      <c r="C635" s="30">
        <v>2</v>
      </c>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c r="AE635" s="34"/>
      <c r="AF635" s="34"/>
      <c r="AG635" s="34"/>
      <c r="AH635" s="9"/>
      <c r="AI635" s="2"/>
    </row>
    <row r="636" spans="1:35" ht="12.75">
      <c r="A636" s="2"/>
      <c r="B636" s="102"/>
      <c r="C636" s="30">
        <v>3</v>
      </c>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9"/>
      <c r="AI636" s="2"/>
    </row>
    <row r="637" spans="1:35" ht="12.75">
      <c r="A637" s="2"/>
      <c r="B637" s="102"/>
      <c r="C637" s="30">
        <v>4</v>
      </c>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9"/>
      <c r="AI637" s="2"/>
    </row>
    <row r="638" spans="1:35" ht="12.75">
      <c r="A638" s="2"/>
      <c r="B638" s="10"/>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2"/>
      <c r="AI638" s="2"/>
    </row>
    <row r="639" spans="1:35" ht="12.75">
      <c r="A639" s="14">
        <f>A624+1</f>
        <v>43</v>
      </c>
      <c r="B639" s="39"/>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40"/>
      <c r="AI639" s="2"/>
    </row>
    <row r="640" spans="1:35" ht="12.75">
      <c r="A640" s="2"/>
      <c r="B640" s="41"/>
      <c r="C640" s="14" t="s">
        <v>18</v>
      </c>
      <c r="D640" s="37"/>
      <c r="E640" s="37"/>
      <c r="F640" s="37"/>
      <c r="G640" s="37"/>
      <c r="H640" s="37"/>
      <c r="I640" s="110">
        <f>IF(AND(I642&lt;&gt;"",Y642&lt;&gt;"",AD642&lt;&gt;"",I644&lt;&gt;"",I645&lt;&gt;"",I646&lt;&gt;""),1+I625,"")</f>
      </c>
      <c r="J640" s="111"/>
      <c r="K640" s="112"/>
      <c r="L640" s="37"/>
      <c r="M640" s="37" t="s">
        <v>45</v>
      </c>
      <c r="N640" s="37"/>
      <c r="O640" s="37"/>
      <c r="P640" s="37"/>
      <c r="Q640" s="37"/>
      <c r="R640" s="37"/>
      <c r="S640" s="37"/>
      <c r="T640" s="37"/>
      <c r="U640" s="37"/>
      <c r="V640" s="31"/>
      <c r="W640" s="37"/>
      <c r="X640" s="37" t="s">
        <v>46</v>
      </c>
      <c r="Y640" s="37"/>
      <c r="Z640" s="37"/>
      <c r="AA640" s="37"/>
      <c r="AB640" s="37"/>
      <c r="AC640" s="37"/>
      <c r="AD640" s="37"/>
      <c r="AE640" s="37"/>
      <c r="AF640" s="122"/>
      <c r="AG640" s="123"/>
      <c r="AH640" s="42"/>
      <c r="AI640" s="2"/>
    </row>
    <row r="641" spans="1:35" ht="12.75">
      <c r="A641" s="2"/>
      <c r="B641" s="8"/>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9"/>
      <c r="AI641" s="2"/>
    </row>
    <row r="642" spans="1:35" ht="12.75">
      <c r="A642" s="2"/>
      <c r="B642" s="8"/>
      <c r="C642" s="14" t="s">
        <v>6</v>
      </c>
      <c r="D642" s="2"/>
      <c r="E642" s="2"/>
      <c r="F642" s="2"/>
      <c r="G642" s="2"/>
      <c r="H642" s="2"/>
      <c r="I642" s="103"/>
      <c r="J642" s="104"/>
      <c r="K642" s="104"/>
      <c r="L642" s="104"/>
      <c r="M642" s="104"/>
      <c r="N642" s="104"/>
      <c r="O642" s="104"/>
      <c r="P642" s="104"/>
      <c r="Q642" s="104"/>
      <c r="R642" s="104"/>
      <c r="S642" s="105"/>
      <c r="T642" s="37"/>
      <c r="U642" s="14" t="s">
        <v>11</v>
      </c>
      <c r="V642" s="2"/>
      <c r="W642" s="2"/>
      <c r="X642" s="2"/>
      <c r="Y642" s="31"/>
      <c r="Z642" s="37"/>
      <c r="AA642" s="14" t="s">
        <v>10</v>
      </c>
      <c r="AB642" s="2"/>
      <c r="AC642" s="2"/>
      <c r="AD642" s="106"/>
      <c r="AE642" s="106"/>
      <c r="AF642" s="106"/>
      <c r="AG642" s="106"/>
      <c r="AH642" s="9"/>
      <c r="AI642" s="2"/>
    </row>
    <row r="643" spans="1:35" ht="12.75">
      <c r="A643" s="2"/>
      <c r="B643" s="8"/>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9"/>
      <c r="AI643" s="2"/>
    </row>
    <row r="644" spans="1:35" ht="12.75">
      <c r="A644" s="2"/>
      <c r="B644" s="8"/>
      <c r="C644" s="14" t="s">
        <v>7</v>
      </c>
      <c r="D644" s="2"/>
      <c r="E644" s="2"/>
      <c r="F644" s="2"/>
      <c r="G644" s="2"/>
      <c r="H644" s="2"/>
      <c r="I644" s="107"/>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9"/>
      <c r="AH644" s="9"/>
      <c r="AI644" s="2"/>
    </row>
    <row r="645" spans="1:35" ht="12.75">
      <c r="A645" s="2"/>
      <c r="B645" s="8"/>
      <c r="C645" s="14" t="s">
        <v>8</v>
      </c>
      <c r="D645" s="2"/>
      <c r="E645" s="2"/>
      <c r="F645" s="2"/>
      <c r="G645" s="2"/>
      <c r="H645" s="2"/>
      <c r="I645" s="107"/>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9"/>
      <c r="AH645" s="9"/>
      <c r="AI645" s="2"/>
    </row>
    <row r="646" spans="1:35" ht="12.75">
      <c r="A646" s="2"/>
      <c r="B646" s="8"/>
      <c r="C646" s="14" t="s">
        <v>9</v>
      </c>
      <c r="D646" s="2"/>
      <c r="E646" s="2"/>
      <c r="F646" s="2"/>
      <c r="G646" s="2"/>
      <c r="H646" s="2"/>
      <c r="I646" s="107"/>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c r="AG646" s="109"/>
      <c r="AH646" s="9"/>
      <c r="AI646" s="2"/>
    </row>
    <row r="647" spans="1:35" ht="12.75">
      <c r="A647" s="2"/>
      <c r="B647" s="8"/>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9"/>
      <c r="AI647" s="2"/>
    </row>
    <row r="648" spans="1:35" ht="12.75" customHeight="1">
      <c r="A648" s="2"/>
      <c r="B648" s="102" t="s">
        <v>16</v>
      </c>
      <c r="C648" s="30"/>
      <c r="D648" s="30" t="str">
        <f>"01"</f>
        <v>01</v>
      </c>
      <c r="E648" s="30" t="str">
        <f>"02"</f>
        <v>02</v>
      </c>
      <c r="F648" s="30" t="str">
        <f>"03"</f>
        <v>03</v>
      </c>
      <c r="G648" s="30" t="str">
        <f>"04"</f>
        <v>04</v>
      </c>
      <c r="H648" s="30" t="str">
        <f>"05"</f>
        <v>05</v>
      </c>
      <c r="I648" s="30" t="str">
        <f>"06"</f>
        <v>06</v>
      </c>
      <c r="J648" s="30" t="str">
        <f>"07"</f>
        <v>07</v>
      </c>
      <c r="K648" s="30" t="str">
        <f>"08"</f>
        <v>08</v>
      </c>
      <c r="L648" s="30" t="str">
        <f>"09"</f>
        <v>09</v>
      </c>
      <c r="M648" s="30" t="str">
        <f>"10"</f>
        <v>10</v>
      </c>
      <c r="N648" s="30" t="str">
        <f>"11"</f>
        <v>11</v>
      </c>
      <c r="O648" s="30" t="str">
        <f>"12"</f>
        <v>12</v>
      </c>
      <c r="P648" s="30" t="str">
        <f>"13"</f>
        <v>13</v>
      </c>
      <c r="Q648" s="30" t="str">
        <f>"14"</f>
        <v>14</v>
      </c>
      <c r="R648" s="30" t="str">
        <f>"15"</f>
        <v>15</v>
      </c>
      <c r="S648" s="30" t="str">
        <f>"16"</f>
        <v>16</v>
      </c>
      <c r="T648" s="30" t="str">
        <f>"17"</f>
        <v>17</v>
      </c>
      <c r="U648" s="30" t="str">
        <f>"18"</f>
        <v>18</v>
      </c>
      <c r="V648" s="30" t="str">
        <f>"19"</f>
        <v>19</v>
      </c>
      <c r="W648" s="30" t="str">
        <f>"20"</f>
        <v>20</v>
      </c>
      <c r="X648" s="30" t="str">
        <f>"21"</f>
        <v>21</v>
      </c>
      <c r="Y648" s="30" t="str">
        <f>"22"</f>
        <v>22</v>
      </c>
      <c r="Z648" s="30" t="str">
        <f>"23"</f>
        <v>23</v>
      </c>
      <c r="AA648" s="30" t="str">
        <f>"24"</f>
        <v>24</v>
      </c>
      <c r="AB648" s="30" t="str">
        <f>"25"</f>
        <v>25</v>
      </c>
      <c r="AC648" s="30" t="str">
        <f>"26"</f>
        <v>26</v>
      </c>
      <c r="AD648" s="30" t="str">
        <f>"27"</f>
        <v>27</v>
      </c>
      <c r="AE648" s="30" t="str">
        <f>"28"</f>
        <v>28</v>
      </c>
      <c r="AF648" s="30" t="str">
        <f>"29"</f>
        <v>29</v>
      </c>
      <c r="AG648" s="30" t="str">
        <f>"30"</f>
        <v>30</v>
      </c>
      <c r="AH648" s="9"/>
      <c r="AI648" s="2"/>
    </row>
    <row r="649" spans="1:35" ht="12.75">
      <c r="A649" s="2"/>
      <c r="B649" s="102"/>
      <c r="C649" s="30">
        <v>1</v>
      </c>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c r="AE649" s="34"/>
      <c r="AF649" s="34"/>
      <c r="AG649" s="34"/>
      <c r="AH649" s="9"/>
      <c r="AI649" s="2"/>
    </row>
    <row r="650" spans="1:35" ht="12.75">
      <c r="A650" s="2"/>
      <c r="B650" s="102"/>
      <c r="C650" s="30">
        <v>2</v>
      </c>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C650" s="34"/>
      <c r="AD650" s="34"/>
      <c r="AE650" s="34"/>
      <c r="AF650" s="34"/>
      <c r="AG650" s="34"/>
      <c r="AH650" s="9"/>
      <c r="AI650" s="2"/>
    </row>
    <row r="651" spans="1:35" ht="12.75">
      <c r="A651" s="2"/>
      <c r="B651" s="102"/>
      <c r="C651" s="30">
        <v>3</v>
      </c>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9"/>
      <c r="AI651" s="2"/>
    </row>
    <row r="652" spans="1:35" ht="12.75">
      <c r="A652" s="2"/>
      <c r="B652" s="102"/>
      <c r="C652" s="30">
        <v>4</v>
      </c>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9"/>
      <c r="AI652" s="2"/>
    </row>
    <row r="653" spans="1:35" ht="12.75">
      <c r="A653" s="2"/>
      <c r="B653" s="10"/>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2"/>
      <c r="AI653" s="2"/>
    </row>
    <row r="654" spans="1:35" ht="12.75">
      <c r="A654" s="14">
        <f>A639+1</f>
        <v>44</v>
      </c>
      <c r="B654" s="39"/>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40"/>
      <c r="AI654" s="2"/>
    </row>
    <row r="655" spans="1:35" ht="12.75">
      <c r="A655" s="2"/>
      <c r="B655" s="41"/>
      <c r="C655" s="14" t="s">
        <v>18</v>
      </c>
      <c r="D655" s="37"/>
      <c r="E655" s="37"/>
      <c r="F655" s="37"/>
      <c r="G655" s="37"/>
      <c r="H655" s="37"/>
      <c r="I655" s="110">
        <f>IF(AND(I657&lt;&gt;"",Y657&lt;&gt;"",AD657&lt;&gt;"",I659&lt;&gt;"",I660&lt;&gt;"",I661&lt;&gt;""),1+I640,"")</f>
      </c>
      <c r="J655" s="111"/>
      <c r="K655" s="112"/>
      <c r="L655" s="37"/>
      <c r="M655" s="37" t="s">
        <v>45</v>
      </c>
      <c r="N655" s="37"/>
      <c r="O655" s="37"/>
      <c r="P655" s="37"/>
      <c r="Q655" s="37"/>
      <c r="R655" s="37"/>
      <c r="S655" s="37"/>
      <c r="T655" s="37"/>
      <c r="U655" s="37"/>
      <c r="V655" s="31"/>
      <c r="W655" s="37"/>
      <c r="X655" s="37" t="s">
        <v>46</v>
      </c>
      <c r="Y655" s="37"/>
      <c r="Z655" s="37"/>
      <c r="AA655" s="37"/>
      <c r="AB655" s="37"/>
      <c r="AC655" s="37"/>
      <c r="AD655" s="37"/>
      <c r="AE655" s="37"/>
      <c r="AF655" s="122"/>
      <c r="AG655" s="123"/>
      <c r="AH655" s="42"/>
      <c r="AI655" s="2"/>
    </row>
    <row r="656" spans="1:35" ht="12.75">
      <c r="A656" s="2"/>
      <c r="B656" s="8"/>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9"/>
      <c r="AI656" s="2"/>
    </row>
    <row r="657" spans="1:35" ht="12.75">
      <c r="A657" s="2"/>
      <c r="B657" s="8"/>
      <c r="C657" s="14" t="s">
        <v>6</v>
      </c>
      <c r="D657" s="2"/>
      <c r="E657" s="2"/>
      <c r="F657" s="2"/>
      <c r="G657" s="2"/>
      <c r="H657" s="2"/>
      <c r="I657" s="103"/>
      <c r="J657" s="104"/>
      <c r="K657" s="104"/>
      <c r="L657" s="104"/>
      <c r="M657" s="104"/>
      <c r="N657" s="104"/>
      <c r="O657" s="104"/>
      <c r="P657" s="104"/>
      <c r="Q657" s="104"/>
      <c r="R657" s="104"/>
      <c r="S657" s="105"/>
      <c r="T657" s="37"/>
      <c r="U657" s="14" t="s">
        <v>11</v>
      </c>
      <c r="V657" s="2"/>
      <c r="W657" s="2"/>
      <c r="X657" s="2"/>
      <c r="Y657" s="31"/>
      <c r="Z657" s="37"/>
      <c r="AA657" s="14" t="s">
        <v>10</v>
      </c>
      <c r="AB657" s="2"/>
      <c r="AC657" s="2"/>
      <c r="AD657" s="106"/>
      <c r="AE657" s="106"/>
      <c r="AF657" s="106"/>
      <c r="AG657" s="106"/>
      <c r="AH657" s="9"/>
      <c r="AI657" s="2"/>
    </row>
    <row r="658" spans="1:35" ht="12.75">
      <c r="A658" s="2"/>
      <c r="B658" s="8"/>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9"/>
      <c r="AI658" s="2"/>
    </row>
    <row r="659" spans="1:35" ht="12.75">
      <c r="A659" s="2"/>
      <c r="B659" s="8"/>
      <c r="C659" s="14" t="s">
        <v>7</v>
      </c>
      <c r="D659" s="2"/>
      <c r="E659" s="2"/>
      <c r="F659" s="2"/>
      <c r="G659" s="2"/>
      <c r="H659" s="2"/>
      <c r="I659" s="107"/>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c r="AG659" s="109"/>
      <c r="AH659" s="9"/>
      <c r="AI659" s="2"/>
    </row>
    <row r="660" spans="1:35" ht="12.75">
      <c r="A660" s="2"/>
      <c r="B660" s="8"/>
      <c r="C660" s="14" t="s">
        <v>8</v>
      </c>
      <c r="D660" s="2"/>
      <c r="E660" s="2"/>
      <c r="F660" s="2"/>
      <c r="G660" s="2"/>
      <c r="H660" s="2"/>
      <c r="I660" s="107"/>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c r="AG660" s="109"/>
      <c r="AH660" s="9"/>
      <c r="AI660" s="2"/>
    </row>
    <row r="661" spans="1:35" ht="12.75">
      <c r="A661" s="2"/>
      <c r="B661" s="8"/>
      <c r="C661" s="14" t="s">
        <v>9</v>
      </c>
      <c r="D661" s="2"/>
      <c r="E661" s="2"/>
      <c r="F661" s="2"/>
      <c r="G661" s="2"/>
      <c r="H661" s="2"/>
      <c r="I661" s="107"/>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c r="AG661" s="109"/>
      <c r="AH661" s="9"/>
      <c r="AI661" s="2"/>
    </row>
    <row r="662" spans="1:35" ht="12.75">
      <c r="A662" s="2"/>
      <c r="B662" s="8"/>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9"/>
      <c r="AI662" s="2"/>
    </row>
    <row r="663" spans="1:35" ht="12.75" customHeight="1">
      <c r="A663" s="2"/>
      <c r="B663" s="102" t="s">
        <v>16</v>
      </c>
      <c r="C663" s="30"/>
      <c r="D663" s="30" t="str">
        <f>"01"</f>
        <v>01</v>
      </c>
      <c r="E663" s="30" t="str">
        <f>"02"</f>
        <v>02</v>
      </c>
      <c r="F663" s="30" t="str">
        <f>"03"</f>
        <v>03</v>
      </c>
      <c r="G663" s="30" t="str">
        <f>"04"</f>
        <v>04</v>
      </c>
      <c r="H663" s="30" t="str">
        <f>"05"</f>
        <v>05</v>
      </c>
      <c r="I663" s="30" t="str">
        <f>"06"</f>
        <v>06</v>
      </c>
      <c r="J663" s="30" t="str">
        <f>"07"</f>
        <v>07</v>
      </c>
      <c r="K663" s="30" t="str">
        <f>"08"</f>
        <v>08</v>
      </c>
      <c r="L663" s="30" t="str">
        <f>"09"</f>
        <v>09</v>
      </c>
      <c r="M663" s="30" t="str">
        <f>"10"</f>
        <v>10</v>
      </c>
      <c r="N663" s="30" t="str">
        <f>"11"</f>
        <v>11</v>
      </c>
      <c r="O663" s="30" t="str">
        <f>"12"</f>
        <v>12</v>
      </c>
      <c r="P663" s="30" t="str">
        <f>"13"</f>
        <v>13</v>
      </c>
      <c r="Q663" s="30" t="str">
        <f>"14"</f>
        <v>14</v>
      </c>
      <c r="R663" s="30" t="str">
        <f>"15"</f>
        <v>15</v>
      </c>
      <c r="S663" s="30" t="str">
        <f>"16"</f>
        <v>16</v>
      </c>
      <c r="T663" s="30" t="str">
        <f>"17"</f>
        <v>17</v>
      </c>
      <c r="U663" s="30" t="str">
        <f>"18"</f>
        <v>18</v>
      </c>
      <c r="V663" s="30" t="str">
        <f>"19"</f>
        <v>19</v>
      </c>
      <c r="W663" s="30" t="str">
        <f>"20"</f>
        <v>20</v>
      </c>
      <c r="X663" s="30" t="str">
        <f>"21"</f>
        <v>21</v>
      </c>
      <c r="Y663" s="30" t="str">
        <f>"22"</f>
        <v>22</v>
      </c>
      <c r="Z663" s="30" t="str">
        <f>"23"</f>
        <v>23</v>
      </c>
      <c r="AA663" s="30" t="str">
        <f>"24"</f>
        <v>24</v>
      </c>
      <c r="AB663" s="30" t="str">
        <f>"25"</f>
        <v>25</v>
      </c>
      <c r="AC663" s="30" t="str">
        <f>"26"</f>
        <v>26</v>
      </c>
      <c r="AD663" s="30" t="str">
        <f>"27"</f>
        <v>27</v>
      </c>
      <c r="AE663" s="30" t="str">
        <f>"28"</f>
        <v>28</v>
      </c>
      <c r="AF663" s="30" t="str">
        <f>"29"</f>
        <v>29</v>
      </c>
      <c r="AG663" s="30" t="str">
        <f>"30"</f>
        <v>30</v>
      </c>
      <c r="AH663" s="9"/>
      <c r="AI663" s="2"/>
    </row>
    <row r="664" spans="1:35" ht="12.75">
      <c r="A664" s="2"/>
      <c r="B664" s="102"/>
      <c r="C664" s="30">
        <v>1</v>
      </c>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9"/>
      <c r="AI664" s="2"/>
    </row>
    <row r="665" spans="1:35" ht="12.75">
      <c r="A665" s="2"/>
      <c r="B665" s="102"/>
      <c r="C665" s="30">
        <v>2</v>
      </c>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c r="AE665" s="34"/>
      <c r="AF665" s="34"/>
      <c r="AG665" s="34"/>
      <c r="AH665" s="9"/>
      <c r="AI665" s="2"/>
    </row>
    <row r="666" spans="1:35" ht="12.75">
      <c r="A666" s="2"/>
      <c r="B666" s="102"/>
      <c r="C666" s="30">
        <v>3</v>
      </c>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9"/>
      <c r="AI666" s="2"/>
    </row>
    <row r="667" spans="1:35" ht="12.75">
      <c r="A667" s="2"/>
      <c r="B667" s="102"/>
      <c r="C667" s="30">
        <v>4</v>
      </c>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9"/>
      <c r="AI667" s="2"/>
    </row>
    <row r="668" spans="1:35" ht="12.75">
      <c r="A668" s="2"/>
      <c r="B668" s="10"/>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2"/>
      <c r="AI668" s="2"/>
    </row>
    <row r="669" spans="1:35" ht="12.75">
      <c r="A669" s="14">
        <f>A654+1</f>
        <v>45</v>
      </c>
      <c r="B669" s="39"/>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40"/>
      <c r="AI669" s="2"/>
    </row>
    <row r="670" spans="1:35" ht="12.75">
      <c r="A670" s="2"/>
      <c r="B670" s="41"/>
      <c r="C670" s="14" t="s">
        <v>18</v>
      </c>
      <c r="D670" s="37"/>
      <c r="E670" s="37"/>
      <c r="F670" s="37"/>
      <c r="G670" s="37"/>
      <c r="H670" s="37"/>
      <c r="I670" s="110">
        <f>IF(AND(I672&lt;&gt;"",Y672&lt;&gt;"",AD672&lt;&gt;"",I674&lt;&gt;"",I675&lt;&gt;"",I676&lt;&gt;""),1+I655,"")</f>
      </c>
      <c r="J670" s="111"/>
      <c r="K670" s="112"/>
      <c r="L670" s="37"/>
      <c r="M670" s="37" t="s">
        <v>45</v>
      </c>
      <c r="N670" s="37"/>
      <c r="O670" s="37"/>
      <c r="P670" s="37"/>
      <c r="Q670" s="37"/>
      <c r="R670" s="37"/>
      <c r="S670" s="37"/>
      <c r="T670" s="37"/>
      <c r="U670" s="37"/>
      <c r="V670" s="31"/>
      <c r="W670" s="37"/>
      <c r="X670" s="37" t="s">
        <v>46</v>
      </c>
      <c r="Y670" s="37"/>
      <c r="Z670" s="37"/>
      <c r="AA670" s="37"/>
      <c r="AB670" s="37"/>
      <c r="AC670" s="37"/>
      <c r="AD670" s="37"/>
      <c r="AE670" s="37"/>
      <c r="AF670" s="122"/>
      <c r="AG670" s="123"/>
      <c r="AH670" s="42"/>
      <c r="AI670" s="2"/>
    </row>
    <row r="671" spans="1:35" ht="12.75">
      <c r="A671" s="2"/>
      <c r="B671" s="8"/>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9"/>
      <c r="AI671" s="2"/>
    </row>
    <row r="672" spans="1:35" ht="12.75">
      <c r="A672" s="2"/>
      <c r="B672" s="8"/>
      <c r="C672" s="14" t="s">
        <v>6</v>
      </c>
      <c r="D672" s="2"/>
      <c r="E672" s="2"/>
      <c r="F672" s="2"/>
      <c r="G672" s="2"/>
      <c r="H672" s="2"/>
      <c r="I672" s="103"/>
      <c r="J672" s="104"/>
      <c r="K672" s="104"/>
      <c r="L672" s="104"/>
      <c r="M672" s="104"/>
      <c r="N672" s="104"/>
      <c r="O672" s="104"/>
      <c r="P672" s="104"/>
      <c r="Q672" s="104"/>
      <c r="R672" s="104"/>
      <c r="S672" s="105"/>
      <c r="T672" s="37"/>
      <c r="U672" s="14" t="s">
        <v>11</v>
      </c>
      <c r="V672" s="2"/>
      <c r="W672" s="2"/>
      <c r="X672" s="2"/>
      <c r="Y672" s="31"/>
      <c r="Z672" s="37"/>
      <c r="AA672" s="14" t="s">
        <v>10</v>
      </c>
      <c r="AB672" s="2"/>
      <c r="AC672" s="2"/>
      <c r="AD672" s="106"/>
      <c r="AE672" s="106"/>
      <c r="AF672" s="106"/>
      <c r="AG672" s="106"/>
      <c r="AH672" s="9"/>
      <c r="AI672" s="2"/>
    </row>
    <row r="673" spans="1:35" ht="12.75">
      <c r="A673" s="2"/>
      <c r="B673" s="8"/>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9"/>
      <c r="AI673" s="2"/>
    </row>
    <row r="674" spans="1:35" ht="12.75">
      <c r="A674" s="2"/>
      <c r="B674" s="8"/>
      <c r="C674" s="14" t="s">
        <v>7</v>
      </c>
      <c r="D674" s="2"/>
      <c r="E674" s="2"/>
      <c r="F674" s="2"/>
      <c r="G674" s="2"/>
      <c r="H674" s="2"/>
      <c r="I674" s="107"/>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c r="AG674" s="109"/>
      <c r="AH674" s="9"/>
      <c r="AI674" s="2"/>
    </row>
    <row r="675" spans="1:35" ht="12.75">
      <c r="A675" s="2"/>
      <c r="B675" s="8"/>
      <c r="C675" s="14" t="s">
        <v>8</v>
      </c>
      <c r="D675" s="2"/>
      <c r="E675" s="2"/>
      <c r="F675" s="2"/>
      <c r="G675" s="2"/>
      <c r="H675" s="2"/>
      <c r="I675" s="107"/>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c r="AG675" s="109"/>
      <c r="AH675" s="9"/>
      <c r="AI675" s="2"/>
    </row>
    <row r="676" spans="1:35" ht="12.75">
      <c r="A676" s="2"/>
      <c r="B676" s="8"/>
      <c r="C676" s="14" t="s">
        <v>9</v>
      </c>
      <c r="D676" s="2"/>
      <c r="E676" s="2"/>
      <c r="F676" s="2"/>
      <c r="G676" s="2"/>
      <c r="H676" s="2"/>
      <c r="I676" s="107"/>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c r="AG676" s="109"/>
      <c r="AH676" s="9"/>
      <c r="AI676" s="2"/>
    </row>
    <row r="677" spans="1:35" ht="12.75">
      <c r="A677" s="2"/>
      <c r="B677" s="8"/>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9"/>
      <c r="AI677" s="2"/>
    </row>
    <row r="678" spans="1:35" ht="12.75" customHeight="1">
      <c r="A678" s="2"/>
      <c r="B678" s="102" t="s">
        <v>16</v>
      </c>
      <c r="C678" s="30"/>
      <c r="D678" s="30" t="str">
        <f>"01"</f>
        <v>01</v>
      </c>
      <c r="E678" s="30" t="str">
        <f>"02"</f>
        <v>02</v>
      </c>
      <c r="F678" s="30" t="str">
        <f>"03"</f>
        <v>03</v>
      </c>
      <c r="G678" s="30" t="str">
        <f>"04"</f>
        <v>04</v>
      </c>
      <c r="H678" s="30" t="str">
        <f>"05"</f>
        <v>05</v>
      </c>
      <c r="I678" s="30" t="str">
        <f>"06"</f>
        <v>06</v>
      </c>
      <c r="J678" s="30" t="str">
        <f>"07"</f>
        <v>07</v>
      </c>
      <c r="K678" s="30" t="str">
        <f>"08"</f>
        <v>08</v>
      </c>
      <c r="L678" s="30" t="str">
        <f>"09"</f>
        <v>09</v>
      </c>
      <c r="M678" s="30" t="str">
        <f>"10"</f>
        <v>10</v>
      </c>
      <c r="N678" s="30" t="str">
        <f>"11"</f>
        <v>11</v>
      </c>
      <c r="O678" s="30" t="str">
        <f>"12"</f>
        <v>12</v>
      </c>
      <c r="P678" s="30" t="str">
        <f>"13"</f>
        <v>13</v>
      </c>
      <c r="Q678" s="30" t="str">
        <f>"14"</f>
        <v>14</v>
      </c>
      <c r="R678" s="30" t="str">
        <f>"15"</f>
        <v>15</v>
      </c>
      <c r="S678" s="30" t="str">
        <f>"16"</f>
        <v>16</v>
      </c>
      <c r="T678" s="30" t="str">
        <f>"17"</f>
        <v>17</v>
      </c>
      <c r="U678" s="30" t="str">
        <f>"18"</f>
        <v>18</v>
      </c>
      <c r="V678" s="30" t="str">
        <f>"19"</f>
        <v>19</v>
      </c>
      <c r="W678" s="30" t="str">
        <f>"20"</f>
        <v>20</v>
      </c>
      <c r="X678" s="30" t="str">
        <f>"21"</f>
        <v>21</v>
      </c>
      <c r="Y678" s="30" t="str">
        <f>"22"</f>
        <v>22</v>
      </c>
      <c r="Z678" s="30" t="str">
        <f>"23"</f>
        <v>23</v>
      </c>
      <c r="AA678" s="30" t="str">
        <f>"24"</f>
        <v>24</v>
      </c>
      <c r="AB678" s="30" t="str">
        <f>"25"</f>
        <v>25</v>
      </c>
      <c r="AC678" s="30" t="str">
        <f>"26"</f>
        <v>26</v>
      </c>
      <c r="AD678" s="30" t="str">
        <f>"27"</f>
        <v>27</v>
      </c>
      <c r="AE678" s="30" t="str">
        <f>"28"</f>
        <v>28</v>
      </c>
      <c r="AF678" s="30" t="str">
        <f>"29"</f>
        <v>29</v>
      </c>
      <c r="AG678" s="30" t="str">
        <f>"30"</f>
        <v>30</v>
      </c>
      <c r="AH678" s="9"/>
      <c r="AI678" s="2"/>
    </row>
    <row r="679" spans="1:35" ht="12.75">
      <c r="A679" s="2"/>
      <c r="B679" s="102"/>
      <c r="C679" s="30">
        <v>1</v>
      </c>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9"/>
      <c r="AI679" s="2"/>
    </row>
    <row r="680" spans="1:35" ht="12.75">
      <c r="A680" s="2"/>
      <c r="B680" s="102"/>
      <c r="C680" s="30">
        <v>2</v>
      </c>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9"/>
      <c r="AI680" s="2"/>
    </row>
    <row r="681" spans="1:35" ht="12.75">
      <c r="A681" s="2"/>
      <c r="B681" s="102"/>
      <c r="C681" s="30">
        <v>3</v>
      </c>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c r="AE681" s="34"/>
      <c r="AF681" s="34"/>
      <c r="AG681" s="34"/>
      <c r="AH681" s="9"/>
      <c r="AI681" s="2"/>
    </row>
    <row r="682" spans="1:35" ht="12.75">
      <c r="A682" s="2"/>
      <c r="B682" s="102"/>
      <c r="C682" s="30">
        <v>4</v>
      </c>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9"/>
      <c r="AI682" s="2"/>
    </row>
    <row r="683" spans="1:35" ht="12.75">
      <c r="A683" s="2"/>
      <c r="B683" s="10"/>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2"/>
      <c r="AI683" s="2"/>
    </row>
    <row r="684" spans="1:35" ht="12.75">
      <c r="A684" s="14">
        <f>A669+1</f>
        <v>46</v>
      </c>
      <c r="B684" s="39"/>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40"/>
      <c r="AI684" s="2"/>
    </row>
    <row r="685" spans="1:35" ht="12.75">
      <c r="A685" s="2"/>
      <c r="B685" s="41"/>
      <c r="C685" s="14" t="s">
        <v>18</v>
      </c>
      <c r="D685" s="37"/>
      <c r="E685" s="37"/>
      <c r="F685" s="37"/>
      <c r="G685" s="37"/>
      <c r="H685" s="37"/>
      <c r="I685" s="110">
        <f>IF(AND(I687&lt;&gt;"",Y687&lt;&gt;"",AD687&lt;&gt;"",I689&lt;&gt;"",I690&lt;&gt;"",I691&lt;&gt;""),1+I670,"")</f>
      </c>
      <c r="J685" s="111"/>
      <c r="K685" s="112"/>
      <c r="L685" s="37"/>
      <c r="M685" s="37" t="s">
        <v>45</v>
      </c>
      <c r="N685" s="37"/>
      <c r="O685" s="37"/>
      <c r="P685" s="37"/>
      <c r="Q685" s="37"/>
      <c r="R685" s="37"/>
      <c r="S685" s="37"/>
      <c r="T685" s="37"/>
      <c r="U685" s="37"/>
      <c r="V685" s="31"/>
      <c r="W685" s="37"/>
      <c r="X685" s="37" t="s">
        <v>46</v>
      </c>
      <c r="Y685" s="37"/>
      <c r="Z685" s="37"/>
      <c r="AA685" s="37"/>
      <c r="AB685" s="37"/>
      <c r="AC685" s="37"/>
      <c r="AD685" s="37"/>
      <c r="AE685" s="37"/>
      <c r="AF685" s="122"/>
      <c r="AG685" s="123"/>
      <c r="AH685" s="42"/>
      <c r="AI685" s="2"/>
    </row>
    <row r="686" spans="1:35" ht="12.75">
      <c r="A686" s="2"/>
      <c r="B686" s="8"/>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9"/>
      <c r="AI686" s="2"/>
    </row>
    <row r="687" spans="1:35" ht="12.75">
      <c r="A687" s="2"/>
      <c r="B687" s="8"/>
      <c r="C687" s="14" t="s">
        <v>6</v>
      </c>
      <c r="D687" s="2"/>
      <c r="E687" s="2"/>
      <c r="F687" s="2"/>
      <c r="G687" s="2"/>
      <c r="H687" s="2"/>
      <c r="I687" s="103"/>
      <c r="J687" s="104"/>
      <c r="K687" s="104"/>
      <c r="L687" s="104"/>
      <c r="M687" s="104"/>
      <c r="N687" s="104"/>
      <c r="O687" s="104"/>
      <c r="P687" s="104"/>
      <c r="Q687" s="104"/>
      <c r="R687" s="104"/>
      <c r="S687" s="105"/>
      <c r="T687" s="37"/>
      <c r="U687" s="14" t="s">
        <v>11</v>
      </c>
      <c r="V687" s="2"/>
      <c r="W687" s="2"/>
      <c r="X687" s="2"/>
      <c r="Y687" s="31"/>
      <c r="Z687" s="37"/>
      <c r="AA687" s="14" t="s">
        <v>10</v>
      </c>
      <c r="AB687" s="2"/>
      <c r="AC687" s="2"/>
      <c r="AD687" s="106"/>
      <c r="AE687" s="106"/>
      <c r="AF687" s="106"/>
      <c r="AG687" s="106"/>
      <c r="AH687" s="9"/>
      <c r="AI687" s="2"/>
    </row>
    <row r="688" spans="1:35" ht="12.75">
      <c r="A688" s="2"/>
      <c r="B688" s="8"/>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9"/>
      <c r="AI688" s="2"/>
    </row>
    <row r="689" spans="1:35" ht="12.75">
      <c r="A689" s="2"/>
      <c r="B689" s="8"/>
      <c r="C689" s="14" t="s">
        <v>7</v>
      </c>
      <c r="D689" s="2"/>
      <c r="E689" s="2"/>
      <c r="F689" s="2"/>
      <c r="G689" s="2"/>
      <c r="H689" s="2"/>
      <c r="I689" s="107"/>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c r="AG689" s="109"/>
      <c r="AH689" s="9"/>
      <c r="AI689" s="2"/>
    </row>
    <row r="690" spans="1:35" ht="12.75">
      <c r="A690" s="2"/>
      <c r="B690" s="8"/>
      <c r="C690" s="14" t="s">
        <v>8</v>
      </c>
      <c r="D690" s="2"/>
      <c r="E690" s="2"/>
      <c r="F690" s="2"/>
      <c r="G690" s="2"/>
      <c r="H690" s="2"/>
      <c r="I690" s="107"/>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c r="AG690" s="109"/>
      <c r="AH690" s="9"/>
      <c r="AI690" s="2"/>
    </row>
    <row r="691" spans="1:35" ht="12.75">
      <c r="A691" s="2"/>
      <c r="B691" s="8"/>
      <c r="C691" s="14" t="s">
        <v>9</v>
      </c>
      <c r="D691" s="2"/>
      <c r="E691" s="2"/>
      <c r="F691" s="2"/>
      <c r="G691" s="2"/>
      <c r="H691" s="2"/>
      <c r="I691" s="107"/>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c r="AG691" s="109"/>
      <c r="AH691" s="9"/>
      <c r="AI691" s="2"/>
    </row>
    <row r="692" spans="1:35" ht="12.75">
      <c r="A692" s="2"/>
      <c r="B692" s="8"/>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9"/>
      <c r="AI692" s="2"/>
    </row>
    <row r="693" spans="1:35" ht="12.75" customHeight="1">
      <c r="A693" s="2"/>
      <c r="B693" s="102" t="s">
        <v>16</v>
      </c>
      <c r="C693" s="30"/>
      <c r="D693" s="30" t="str">
        <f>"01"</f>
        <v>01</v>
      </c>
      <c r="E693" s="30" t="str">
        <f>"02"</f>
        <v>02</v>
      </c>
      <c r="F693" s="30" t="str">
        <f>"03"</f>
        <v>03</v>
      </c>
      <c r="G693" s="30" t="str">
        <f>"04"</f>
        <v>04</v>
      </c>
      <c r="H693" s="30" t="str">
        <f>"05"</f>
        <v>05</v>
      </c>
      <c r="I693" s="30" t="str">
        <f>"06"</f>
        <v>06</v>
      </c>
      <c r="J693" s="30" t="str">
        <f>"07"</f>
        <v>07</v>
      </c>
      <c r="K693" s="30" t="str">
        <f>"08"</f>
        <v>08</v>
      </c>
      <c r="L693" s="30" t="str">
        <f>"09"</f>
        <v>09</v>
      </c>
      <c r="M693" s="30" t="str">
        <f>"10"</f>
        <v>10</v>
      </c>
      <c r="N693" s="30" t="str">
        <f>"11"</f>
        <v>11</v>
      </c>
      <c r="O693" s="30" t="str">
        <f>"12"</f>
        <v>12</v>
      </c>
      <c r="P693" s="30" t="str">
        <f>"13"</f>
        <v>13</v>
      </c>
      <c r="Q693" s="30" t="str">
        <f>"14"</f>
        <v>14</v>
      </c>
      <c r="R693" s="30" t="str">
        <f>"15"</f>
        <v>15</v>
      </c>
      <c r="S693" s="30" t="str">
        <f>"16"</f>
        <v>16</v>
      </c>
      <c r="T693" s="30" t="str">
        <f>"17"</f>
        <v>17</v>
      </c>
      <c r="U693" s="30" t="str">
        <f>"18"</f>
        <v>18</v>
      </c>
      <c r="V693" s="30" t="str">
        <f>"19"</f>
        <v>19</v>
      </c>
      <c r="W693" s="30" t="str">
        <f>"20"</f>
        <v>20</v>
      </c>
      <c r="X693" s="30" t="str">
        <f>"21"</f>
        <v>21</v>
      </c>
      <c r="Y693" s="30" t="str">
        <f>"22"</f>
        <v>22</v>
      </c>
      <c r="Z693" s="30" t="str">
        <f>"23"</f>
        <v>23</v>
      </c>
      <c r="AA693" s="30" t="str">
        <f>"24"</f>
        <v>24</v>
      </c>
      <c r="AB693" s="30" t="str">
        <f>"25"</f>
        <v>25</v>
      </c>
      <c r="AC693" s="30" t="str">
        <f>"26"</f>
        <v>26</v>
      </c>
      <c r="AD693" s="30" t="str">
        <f>"27"</f>
        <v>27</v>
      </c>
      <c r="AE693" s="30" t="str">
        <f>"28"</f>
        <v>28</v>
      </c>
      <c r="AF693" s="30" t="str">
        <f>"29"</f>
        <v>29</v>
      </c>
      <c r="AG693" s="30" t="str">
        <f>"30"</f>
        <v>30</v>
      </c>
      <c r="AH693" s="9"/>
      <c r="AI693" s="2"/>
    </row>
    <row r="694" spans="1:35" ht="12.75">
      <c r="A694" s="2"/>
      <c r="B694" s="102"/>
      <c r="C694" s="30">
        <v>1</v>
      </c>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c r="AE694" s="34"/>
      <c r="AF694" s="34"/>
      <c r="AG694" s="34"/>
      <c r="AH694" s="9"/>
      <c r="AI694" s="2"/>
    </row>
    <row r="695" spans="1:35" ht="12.75">
      <c r="A695" s="2"/>
      <c r="B695" s="102"/>
      <c r="C695" s="30">
        <v>2</v>
      </c>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C695" s="34"/>
      <c r="AD695" s="34"/>
      <c r="AE695" s="34"/>
      <c r="AF695" s="34"/>
      <c r="AG695" s="34"/>
      <c r="AH695" s="9"/>
      <c r="AI695" s="2"/>
    </row>
    <row r="696" spans="1:35" ht="12.75">
      <c r="A696" s="2"/>
      <c r="B696" s="102"/>
      <c r="C696" s="30">
        <v>3</v>
      </c>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9"/>
      <c r="AI696" s="2"/>
    </row>
    <row r="697" spans="1:35" ht="12.75">
      <c r="A697" s="2"/>
      <c r="B697" s="102"/>
      <c r="C697" s="30">
        <v>4</v>
      </c>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c r="AB697" s="34"/>
      <c r="AC697" s="34"/>
      <c r="AD697" s="34"/>
      <c r="AE697" s="34"/>
      <c r="AF697" s="34"/>
      <c r="AG697" s="34"/>
      <c r="AH697" s="9"/>
      <c r="AI697" s="2"/>
    </row>
    <row r="698" spans="1:35" ht="12.75">
      <c r="A698" s="2"/>
      <c r="B698" s="10"/>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2"/>
      <c r="AI698" s="2"/>
    </row>
    <row r="699" spans="1:35" ht="12.75">
      <c r="A699" s="14">
        <f>A684+1</f>
        <v>47</v>
      </c>
      <c r="B699" s="39"/>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40"/>
      <c r="AI699" s="2"/>
    </row>
    <row r="700" spans="1:35" ht="12.75">
      <c r="A700" s="2"/>
      <c r="B700" s="41"/>
      <c r="C700" s="14" t="s">
        <v>18</v>
      </c>
      <c r="D700" s="37"/>
      <c r="E700" s="37"/>
      <c r="F700" s="37"/>
      <c r="G700" s="37"/>
      <c r="H700" s="37"/>
      <c r="I700" s="110">
        <f>IF(AND(I702&lt;&gt;"",Y702&lt;&gt;"",AD702&lt;&gt;"",I704&lt;&gt;"",I705&lt;&gt;"",I706&lt;&gt;""),1+I685,"")</f>
      </c>
      <c r="J700" s="111"/>
      <c r="K700" s="112"/>
      <c r="L700" s="37"/>
      <c r="M700" s="37" t="s">
        <v>45</v>
      </c>
      <c r="N700" s="37"/>
      <c r="O700" s="37"/>
      <c r="P700" s="37"/>
      <c r="Q700" s="37"/>
      <c r="R700" s="37"/>
      <c r="S700" s="37"/>
      <c r="T700" s="37"/>
      <c r="U700" s="37"/>
      <c r="V700" s="31"/>
      <c r="W700" s="37"/>
      <c r="X700" s="37" t="s">
        <v>46</v>
      </c>
      <c r="Y700" s="37"/>
      <c r="Z700" s="37"/>
      <c r="AA700" s="37"/>
      <c r="AB700" s="37"/>
      <c r="AC700" s="37"/>
      <c r="AD700" s="37"/>
      <c r="AE700" s="37"/>
      <c r="AF700" s="122"/>
      <c r="AG700" s="123"/>
      <c r="AH700" s="42"/>
      <c r="AI700" s="2"/>
    </row>
    <row r="701" spans="1:35" ht="12.75">
      <c r="A701" s="2"/>
      <c r="B701" s="8"/>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9"/>
      <c r="AI701" s="2"/>
    </row>
    <row r="702" spans="1:35" ht="12.75">
      <c r="A702" s="2"/>
      <c r="B702" s="8"/>
      <c r="C702" s="14" t="s">
        <v>6</v>
      </c>
      <c r="D702" s="2"/>
      <c r="E702" s="2"/>
      <c r="F702" s="2"/>
      <c r="G702" s="2"/>
      <c r="H702" s="2"/>
      <c r="I702" s="103"/>
      <c r="J702" s="104"/>
      <c r="K702" s="104"/>
      <c r="L702" s="104"/>
      <c r="M702" s="104"/>
      <c r="N702" s="104"/>
      <c r="O702" s="104"/>
      <c r="P702" s="104"/>
      <c r="Q702" s="104"/>
      <c r="R702" s="104"/>
      <c r="S702" s="105"/>
      <c r="T702" s="37"/>
      <c r="U702" s="14" t="s">
        <v>11</v>
      </c>
      <c r="V702" s="2"/>
      <c r="W702" s="2"/>
      <c r="X702" s="2"/>
      <c r="Y702" s="31"/>
      <c r="Z702" s="37"/>
      <c r="AA702" s="14" t="s">
        <v>10</v>
      </c>
      <c r="AB702" s="2"/>
      <c r="AC702" s="2"/>
      <c r="AD702" s="106"/>
      <c r="AE702" s="106"/>
      <c r="AF702" s="106"/>
      <c r="AG702" s="106"/>
      <c r="AH702" s="9"/>
      <c r="AI702" s="2"/>
    </row>
    <row r="703" spans="1:35" ht="12.75">
      <c r="A703" s="2"/>
      <c r="B703" s="8"/>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9"/>
      <c r="AI703" s="2"/>
    </row>
    <row r="704" spans="1:35" ht="12.75">
      <c r="A704" s="2"/>
      <c r="B704" s="8"/>
      <c r="C704" s="14" t="s">
        <v>7</v>
      </c>
      <c r="D704" s="2"/>
      <c r="E704" s="2"/>
      <c r="F704" s="2"/>
      <c r="G704" s="2"/>
      <c r="H704" s="2"/>
      <c r="I704" s="107"/>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c r="AG704" s="109"/>
      <c r="AH704" s="9"/>
      <c r="AI704" s="2"/>
    </row>
    <row r="705" spans="1:35" ht="12.75">
      <c r="A705" s="2"/>
      <c r="B705" s="8"/>
      <c r="C705" s="14" t="s">
        <v>8</v>
      </c>
      <c r="D705" s="2"/>
      <c r="E705" s="2"/>
      <c r="F705" s="2"/>
      <c r="G705" s="2"/>
      <c r="H705" s="2"/>
      <c r="I705" s="107"/>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c r="AG705" s="109"/>
      <c r="AH705" s="9"/>
      <c r="AI705" s="2"/>
    </row>
    <row r="706" spans="1:35" ht="12.75">
      <c r="A706" s="2"/>
      <c r="B706" s="8"/>
      <c r="C706" s="14" t="s">
        <v>9</v>
      </c>
      <c r="D706" s="2"/>
      <c r="E706" s="2"/>
      <c r="F706" s="2"/>
      <c r="G706" s="2"/>
      <c r="H706" s="2"/>
      <c r="I706" s="107"/>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c r="AG706" s="109"/>
      <c r="AH706" s="9"/>
      <c r="AI706" s="2"/>
    </row>
    <row r="707" spans="1:35" ht="12.75">
      <c r="A707" s="2"/>
      <c r="B707" s="8"/>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9"/>
      <c r="AI707" s="2"/>
    </row>
    <row r="708" spans="1:35" ht="12.75" customHeight="1">
      <c r="A708" s="2"/>
      <c r="B708" s="102" t="s">
        <v>16</v>
      </c>
      <c r="C708" s="30"/>
      <c r="D708" s="30" t="str">
        <f>"01"</f>
        <v>01</v>
      </c>
      <c r="E708" s="30" t="str">
        <f>"02"</f>
        <v>02</v>
      </c>
      <c r="F708" s="30" t="str">
        <f>"03"</f>
        <v>03</v>
      </c>
      <c r="G708" s="30" t="str">
        <f>"04"</f>
        <v>04</v>
      </c>
      <c r="H708" s="30" t="str">
        <f>"05"</f>
        <v>05</v>
      </c>
      <c r="I708" s="30" t="str">
        <f>"06"</f>
        <v>06</v>
      </c>
      <c r="J708" s="30" t="str">
        <f>"07"</f>
        <v>07</v>
      </c>
      <c r="K708" s="30" t="str">
        <f>"08"</f>
        <v>08</v>
      </c>
      <c r="L708" s="30" t="str">
        <f>"09"</f>
        <v>09</v>
      </c>
      <c r="M708" s="30" t="str">
        <f>"10"</f>
        <v>10</v>
      </c>
      <c r="N708" s="30" t="str">
        <f>"11"</f>
        <v>11</v>
      </c>
      <c r="O708" s="30" t="str">
        <f>"12"</f>
        <v>12</v>
      </c>
      <c r="P708" s="30" t="str">
        <f>"13"</f>
        <v>13</v>
      </c>
      <c r="Q708" s="30" t="str">
        <f>"14"</f>
        <v>14</v>
      </c>
      <c r="R708" s="30" t="str">
        <f>"15"</f>
        <v>15</v>
      </c>
      <c r="S708" s="30" t="str">
        <f>"16"</f>
        <v>16</v>
      </c>
      <c r="T708" s="30" t="str">
        <f>"17"</f>
        <v>17</v>
      </c>
      <c r="U708" s="30" t="str">
        <f>"18"</f>
        <v>18</v>
      </c>
      <c r="V708" s="30" t="str">
        <f>"19"</f>
        <v>19</v>
      </c>
      <c r="W708" s="30" t="str">
        <f>"20"</f>
        <v>20</v>
      </c>
      <c r="X708" s="30" t="str">
        <f>"21"</f>
        <v>21</v>
      </c>
      <c r="Y708" s="30" t="str">
        <f>"22"</f>
        <v>22</v>
      </c>
      <c r="Z708" s="30" t="str">
        <f>"23"</f>
        <v>23</v>
      </c>
      <c r="AA708" s="30" t="str">
        <f>"24"</f>
        <v>24</v>
      </c>
      <c r="AB708" s="30" t="str">
        <f>"25"</f>
        <v>25</v>
      </c>
      <c r="AC708" s="30" t="str">
        <f>"26"</f>
        <v>26</v>
      </c>
      <c r="AD708" s="30" t="str">
        <f>"27"</f>
        <v>27</v>
      </c>
      <c r="AE708" s="30" t="str">
        <f>"28"</f>
        <v>28</v>
      </c>
      <c r="AF708" s="30" t="str">
        <f>"29"</f>
        <v>29</v>
      </c>
      <c r="AG708" s="30" t="str">
        <f>"30"</f>
        <v>30</v>
      </c>
      <c r="AH708" s="9"/>
      <c r="AI708" s="2"/>
    </row>
    <row r="709" spans="1:35" ht="12.75">
      <c r="A709" s="2"/>
      <c r="B709" s="102"/>
      <c r="C709" s="30">
        <v>1</v>
      </c>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9"/>
      <c r="AI709" s="2"/>
    </row>
    <row r="710" spans="1:35" ht="12.75">
      <c r="A710" s="2"/>
      <c r="B710" s="102"/>
      <c r="C710" s="30">
        <v>2</v>
      </c>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9"/>
      <c r="AI710" s="2"/>
    </row>
    <row r="711" spans="1:35" ht="12.75">
      <c r="A711" s="2"/>
      <c r="B711" s="102"/>
      <c r="C711" s="30">
        <v>3</v>
      </c>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c r="AE711" s="34"/>
      <c r="AF711" s="34"/>
      <c r="AG711" s="34"/>
      <c r="AH711" s="9"/>
      <c r="AI711" s="2"/>
    </row>
    <row r="712" spans="1:35" ht="12.75">
      <c r="A712" s="2"/>
      <c r="B712" s="102"/>
      <c r="C712" s="30">
        <v>4</v>
      </c>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9"/>
      <c r="AI712" s="2"/>
    </row>
    <row r="713" spans="1:35" ht="12.75">
      <c r="A713" s="2"/>
      <c r="B713" s="10"/>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2"/>
      <c r="AI713" s="2"/>
    </row>
    <row r="714" spans="1:35" ht="12.75">
      <c r="A714" s="14">
        <f>A699+1</f>
        <v>48</v>
      </c>
      <c r="B714" s="39"/>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40"/>
      <c r="AI714" s="2"/>
    </row>
    <row r="715" spans="1:35" ht="12.75">
      <c r="A715" s="2"/>
      <c r="B715" s="41"/>
      <c r="C715" s="14" t="s">
        <v>18</v>
      </c>
      <c r="D715" s="37"/>
      <c r="E715" s="37"/>
      <c r="F715" s="37"/>
      <c r="G715" s="37"/>
      <c r="H715" s="37"/>
      <c r="I715" s="110">
        <f>IF(AND(I717&lt;&gt;"",Y717&lt;&gt;"",AD717&lt;&gt;"",I719&lt;&gt;"",I720&lt;&gt;"",I721&lt;&gt;""),1+I700,"")</f>
      </c>
      <c r="J715" s="111"/>
      <c r="K715" s="112"/>
      <c r="L715" s="37"/>
      <c r="M715" s="37" t="s">
        <v>45</v>
      </c>
      <c r="N715" s="37"/>
      <c r="O715" s="37"/>
      <c r="P715" s="37"/>
      <c r="Q715" s="37"/>
      <c r="R715" s="37"/>
      <c r="S715" s="37"/>
      <c r="T715" s="37"/>
      <c r="U715" s="37"/>
      <c r="V715" s="31"/>
      <c r="W715" s="37"/>
      <c r="X715" s="37" t="s">
        <v>46</v>
      </c>
      <c r="Y715" s="37"/>
      <c r="Z715" s="37"/>
      <c r="AA715" s="37"/>
      <c r="AB715" s="37"/>
      <c r="AC715" s="37"/>
      <c r="AD715" s="37"/>
      <c r="AE715" s="37"/>
      <c r="AF715" s="122"/>
      <c r="AG715" s="123"/>
      <c r="AH715" s="42"/>
      <c r="AI715" s="2"/>
    </row>
    <row r="716" spans="1:35" ht="12.75">
      <c r="A716" s="2"/>
      <c r="B716" s="8"/>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9"/>
      <c r="AI716" s="2"/>
    </row>
    <row r="717" spans="1:35" ht="12.75">
      <c r="A717" s="2"/>
      <c r="B717" s="8"/>
      <c r="C717" s="14" t="s">
        <v>6</v>
      </c>
      <c r="D717" s="2"/>
      <c r="E717" s="2"/>
      <c r="F717" s="2"/>
      <c r="G717" s="2"/>
      <c r="H717" s="2"/>
      <c r="I717" s="103"/>
      <c r="J717" s="104"/>
      <c r="K717" s="104"/>
      <c r="L717" s="104"/>
      <c r="M717" s="104"/>
      <c r="N717" s="104"/>
      <c r="O717" s="104"/>
      <c r="P717" s="104"/>
      <c r="Q717" s="104"/>
      <c r="R717" s="104"/>
      <c r="S717" s="105"/>
      <c r="T717" s="37"/>
      <c r="U717" s="14" t="s">
        <v>11</v>
      </c>
      <c r="V717" s="2"/>
      <c r="W717" s="2"/>
      <c r="X717" s="2"/>
      <c r="Y717" s="31"/>
      <c r="Z717" s="37"/>
      <c r="AA717" s="14" t="s">
        <v>10</v>
      </c>
      <c r="AB717" s="2"/>
      <c r="AC717" s="2"/>
      <c r="AD717" s="106"/>
      <c r="AE717" s="106"/>
      <c r="AF717" s="106"/>
      <c r="AG717" s="106"/>
      <c r="AH717" s="9"/>
      <c r="AI717" s="2"/>
    </row>
    <row r="718" spans="1:35" ht="12.75">
      <c r="A718" s="2"/>
      <c r="B718" s="8"/>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9"/>
      <c r="AI718" s="2"/>
    </row>
    <row r="719" spans="1:35" ht="12.75">
      <c r="A719" s="2"/>
      <c r="B719" s="8"/>
      <c r="C719" s="14" t="s">
        <v>7</v>
      </c>
      <c r="D719" s="2"/>
      <c r="E719" s="2"/>
      <c r="F719" s="2"/>
      <c r="G719" s="2"/>
      <c r="H719" s="2"/>
      <c r="I719" s="107"/>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c r="AG719" s="109"/>
      <c r="AH719" s="9"/>
      <c r="AI719" s="2"/>
    </row>
    <row r="720" spans="1:35" ht="12.75">
      <c r="A720" s="2"/>
      <c r="B720" s="8"/>
      <c r="C720" s="14" t="s">
        <v>8</v>
      </c>
      <c r="D720" s="2"/>
      <c r="E720" s="2"/>
      <c r="F720" s="2"/>
      <c r="G720" s="2"/>
      <c r="H720" s="2"/>
      <c r="I720" s="107"/>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c r="AG720" s="109"/>
      <c r="AH720" s="9"/>
      <c r="AI720" s="2"/>
    </row>
    <row r="721" spans="1:35" ht="12.75">
      <c r="A721" s="2"/>
      <c r="B721" s="8"/>
      <c r="C721" s="14" t="s">
        <v>9</v>
      </c>
      <c r="D721" s="2"/>
      <c r="E721" s="2"/>
      <c r="F721" s="2"/>
      <c r="G721" s="2"/>
      <c r="H721" s="2"/>
      <c r="I721" s="107"/>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c r="AG721" s="109"/>
      <c r="AH721" s="9"/>
      <c r="AI721" s="2"/>
    </row>
    <row r="722" spans="1:35" ht="12.75">
      <c r="A722" s="2"/>
      <c r="B722" s="8"/>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9"/>
      <c r="AI722" s="2"/>
    </row>
    <row r="723" spans="1:35" ht="12.75" customHeight="1">
      <c r="A723" s="2"/>
      <c r="B723" s="102" t="s">
        <v>16</v>
      </c>
      <c r="C723" s="30"/>
      <c r="D723" s="30" t="str">
        <f>"01"</f>
        <v>01</v>
      </c>
      <c r="E723" s="30" t="str">
        <f>"02"</f>
        <v>02</v>
      </c>
      <c r="F723" s="30" t="str">
        <f>"03"</f>
        <v>03</v>
      </c>
      <c r="G723" s="30" t="str">
        <f>"04"</f>
        <v>04</v>
      </c>
      <c r="H723" s="30" t="str">
        <f>"05"</f>
        <v>05</v>
      </c>
      <c r="I723" s="30" t="str">
        <f>"06"</f>
        <v>06</v>
      </c>
      <c r="J723" s="30" t="str">
        <f>"07"</f>
        <v>07</v>
      </c>
      <c r="K723" s="30" t="str">
        <f>"08"</f>
        <v>08</v>
      </c>
      <c r="L723" s="30" t="str">
        <f>"09"</f>
        <v>09</v>
      </c>
      <c r="M723" s="30" t="str">
        <f>"10"</f>
        <v>10</v>
      </c>
      <c r="N723" s="30" t="str">
        <f>"11"</f>
        <v>11</v>
      </c>
      <c r="O723" s="30" t="str">
        <f>"12"</f>
        <v>12</v>
      </c>
      <c r="P723" s="30" t="str">
        <f>"13"</f>
        <v>13</v>
      </c>
      <c r="Q723" s="30" t="str">
        <f>"14"</f>
        <v>14</v>
      </c>
      <c r="R723" s="30" t="str">
        <f>"15"</f>
        <v>15</v>
      </c>
      <c r="S723" s="30" t="str">
        <f>"16"</f>
        <v>16</v>
      </c>
      <c r="T723" s="30" t="str">
        <f>"17"</f>
        <v>17</v>
      </c>
      <c r="U723" s="30" t="str">
        <f>"18"</f>
        <v>18</v>
      </c>
      <c r="V723" s="30" t="str">
        <f>"19"</f>
        <v>19</v>
      </c>
      <c r="W723" s="30" t="str">
        <f>"20"</f>
        <v>20</v>
      </c>
      <c r="X723" s="30" t="str">
        <f>"21"</f>
        <v>21</v>
      </c>
      <c r="Y723" s="30" t="str">
        <f>"22"</f>
        <v>22</v>
      </c>
      <c r="Z723" s="30" t="str">
        <f>"23"</f>
        <v>23</v>
      </c>
      <c r="AA723" s="30" t="str">
        <f>"24"</f>
        <v>24</v>
      </c>
      <c r="AB723" s="30" t="str">
        <f>"25"</f>
        <v>25</v>
      </c>
      <c r="AC723" s="30" t="str">
        <f>"26"</f>
        <v>26</v>
      </c>
      <c r="AD723" s="30" t="str">
        <f>"27"</f>
        <v>27</v>
      </c>
      <c r="AE723" s="30" t="str">
        <f>"28"</f>
        <v>28</v>
      </c>
      <c r="AF723" s="30" t="str">
        <f>"29"</f>
        <v>29</v>
      </c>
      <c r="AG723" s="30" t="str">
        <f>"30"</f>
        <v>30</v>
      </c>
      <c r="AH723" s="9"/>
      <c r="AI723" s="2"/>
    </row>
    <row r="724" spans="1:35" ht="12.75">
      <c r="A724" s="2"/>
      <c r="B724" s="102"/>
      <c r="C724" s="30">
        <v>1</v>
      </c>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9"/>
      <c r="AI724" s="2"/>
    </row>
    <row r="725" spans="1:35" ht="12.75">
      <c r="A725" s="2"/>
      <c r="B725" s="102"/>
      <c r="C725" s="30">
        <v>2</v>
      </c>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c r="AE725" s="34"/>
      <c r="AF725" s="34"/>
      <c r="AG725" s="34"/>
      <c r="AH725" s="9"/>
      <c r="AI725" s="2"/>
    </row>
    <row r="726" spans="1:35" ht="12.75">
      <c r="A726" s="2"/>
      <c r="B726" s="102"/>
      <c r="C726" s="30">
        <v>3</v>
      </c>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9"/>
      <c r="AI726" s="2"/>
    </row>
    <row r="727" spans="1:35" ht="12.75">
      <c r="A727" s="2"/>
      <c r="B727" s="102"/>
      <c r="C727" s="30">
        <v>4</v>
      </c>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c r="AF727" s="34"/>
      <c r="AG727" s="34"/>
      <c r="AH727" s="9"/>
      <c r="AI727" s="2"/>
    </row>
    <row r="728" spans="1:35" ht="12.75">
      <c r="A728" s="2"/>
      <c r="B728" s="10"/>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2"/>
      <c r="AI728" s="2"/>
    </row>
    <row r="729" spans="1:35" ht="12.75">
      <c r="A729" s="14">
        <f>A714+1</f>
        <v>49</v>
      </c>
      <c r="B729" s="39"/>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40"/>
      <c r="AI729" s="2"/>
    </row>
    <row r="730" spans="1:35" ht="12.75">
      <c r="A730" s="2"/>
      <c r="B730" s="41"/>
      <c r="C730" s="14" t="s">
        <v>18</v>
      </c>
      <c r="D730" s="37"/>
      <c r="E730" s="37"/>
      <c r="F730" s="37"/>
      <c r="G730" s="37"/>
      <c r="H730" s="37"/>
      <c r="I730" s="110">
        <f>IF(AND(I732&lt;&gt;"",Y732&lt;&gt;"",AD732&lt;&gt;"",I734&lt;&gt;"",I735&lt;&gt;"",I736&lt;&gt;""),1+I715,"")</f>
      </c>
      <c r="J730" s="111"/>
      <c r="K730" s="112"/>
      <c r="L730" s="37"/>
      <c r="M730" s="37" t="s">
        <v>45</v>
      </c>
      <c r="N730" s="37"/>
      <c r="O730" s="37"/>
      <c r="P730" s="37"/>
      <c r="Q730" s="37"/>
      <c r="R730" s="37"/>
      <c r="S730" s="37"/>
      <c r="T730" s="37"/>
      <c r="U730" s="37"/>
      <c r="V730" s="31"/>
      <c r="W730" s="37"/>
      <c r="X730" s="37" t="s">
        <v>46</v>
      </c>
      <c r="Y730" s="37"/>
      <c r="Z730" s="37"/>
      <c r="AA730" s="37"/>
      <c r="AB730" s="37"/>
      <c r="AC730" s="37"/>
      <c r="AD730" s="37"/>
      <c r="AE730" s="37"/>
      <c r="AF730" s="122"/>
      <c r="AG730" s="123"/>
      <c r="AH730" s="42"/>
      <c r="AI730" s="2"/>
    </row>
    <row r="731" spans="1:35" ht="12.75">
      <c r="A731" s="2"/>
      <c r="B731" s="8"/>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9"/>
      <c r="AI731" s="2"/>
    </row>
    <row r="732" spans="1:35" ht="12.75">
      <c r="A732" s="2"/>
      <c r="B732" s="8"/>
      <c r="C732" s="14" t="s">
        <v>6</v>
      </c>
      <c r="D732" s="2"/>
      <c r="E732" s="2"/>
      <c r="F732" s="2"/>
      <c r="G732" s="2"/>
      <c r="H732" s="2"/>
      <c r="I732" s="103"/>
      <c r="J732" s="104"/>
      <c r="K732" s="104"/>
      <c r="L732" s="104"/>
      <c r="M732" s="104"/>
      <c r="N732" s="104"/>
      <c r="O732" s="104"/>
      <c r="P732" s="104"/>
      <c r="Q732" s="104"/>
      <c r="R732" s="104"/>
      <c r="S732" s="105"/>
      <c r="T732" s="37"/>
      <c r="U732" s="14" t="s">
        <v>11</v>
      </c>
      <c r="V732" s="2"/>
      <c r="W732" s="2"/>
      <c r="X732" s="2"/>
      <c r="Y732" s="31"/>
      <c r="Z732" s="37"/>
      <c r="AA732" s="14" t="s">
        <v>10</v>
      </c>
      <c r="AB732" s="2"/>
      <c r="AC732" s="2"/>
      <c r="AD732" s="106"/>
      <c r="AE732" s="106"/>
      <c r="AF732" s="106"/>
      <c r="AG732" s="106"/>
      <c r="AH732" s="9"/>
      <c r="AI732" s="2"/>
    </row>
    <row r="733" spans="1:35" ht="12.75">
      <c r="A733" s="2"/>
      <c r="B733" s="8"/>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9"/>
      <c r="AI733" s="2"/>
    </row>
    <row r="734" spans="1:35" ht="12.75">
      <c r="A734" s="2"/>
      <c r="B734" s="8"/>
      <c r="C734" s="14" t="s">
        <v>7</v>
      </c>
      <c r="D734" s="2"/>
      <c r="E734" s="2"/>
      <c r="F734" s="2"/>
      <c r="G734" s="2"/>
      <c r="H734" s="2"/>
      <c r="I734" s="107"/>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c r="AG734" s="109"/>
      <c r="AH734" s="9"/>
      <c r="AI734" s="2"/>
    </row>
    <row r="735" spans="1:35" ht="12.75">
      <c r="A735" s="2"/>
      <c r="B735" s="8"/>
      <c r="C735" s="14" t="s">
        <v>8</v>
      </c>
      <c r="D735" s="2"/>
      <c r="E735" s="2"/>
      <c r="F735" s="2"/>
      <c r="G735" s="2"/>
      <c r="H735" s="2"/>
      <c r="I735" s="107"/>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c r="AG735" s="109"/>
      <c r="AH735" s="9"/>
      <c r="AI735" s="2"/>
    </row>
    <row r="736" spans="1:35" ht="12.75">
      <c r="A736" s="2"/>
      <c r="B736" s="8"/>
      <c r="C736" s="14" t="s">
        <v>9</v>
      </c>
      <c r="D736" s="2"/>
      <c r="E736" s="2"/>
      <c r="F736" s="2"/>
      <c r="G736" s="2"/>
      <c r="H736" s="2"/>
      <c r="I736" s="107"/>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c r="AG736" s="109"/>
      <c r="AH736" s="9"/>
      <c r="AI736" s="2"/>
    </row>
    <row r="737" spans="1:35" ht="12.75">
      <c r="A737" s="2"/>
      <c r="B737" s="8"/>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9"/>
      <c r="AI737" s="2"/>
    </row>
    <row r="738" spans="1:35" ht="12.75" customHeight="1">
      <c r="A738" s="2"/>
      <c r="B738" s="102" t="s">
        <v>16</v>
      </c>
      <c r="C738" s="30"/>
      <c r="D738" s="30" t="str">
        <f>"01"</f>
        <v>01</v>
      </c>
      <c r="E738" s="30" t="str">
        <f>"02"</f>
        <v>02</v>
      </c>
      <c r="F738" s="30" t="str">
        <f>"03"</f>
        <v>03</v>
      </c>
      <c r="G738" s="30" t="str">
        <f>"04"</f>
        <v>04</v>
      </c>
      <c r="H738" s="30" t="str">
        <f>"05"</f>
        <v>05</v>
      </c>
      <c r="I738" s="30" t="str">
        <f>"06"</f>
        <v>06</v>
      </c>
      <c r="J738" s="30" t="str">
        <f>"07"</f>
        <v>07</v>
      </c>
      <c r="K738" s="30" t="str">
        <f>"08"</f>
        <v>08</v>
      </c>
      <c r="L738" s="30" t="str">
        <f>"09"</f>
        <v>09</v>
      </c>
      <c r="M738" s="30" t="str">
        <f>"10"</f>
        <v>10</v>
      </c>
      <c r="N738" s="30" t="str">
        <f>"11"</f>
        <v>11</v>
      </c>
      <c r="O738" s="30" t="str">
        <f>"12"</f>
        <v>12</v>
      </c>
      <c r="P738" s="30" t="str">
        <f>"13"</f>
        <v>13</v>
      </c>
      <c r="Q738" s="30" t="str">
        <f>"14"</f>
        <v>14</v>
      </c>
      <c r="R738" s="30" t="str">
        <f>"15"</f>
        <v>15</v>
      </c>
      <c r="S738" s="30" t="str">
        <f>"16"</f>
        <v>16</v>
      </c>
      <c r="T738" s="30" t="str">
        <f>"17"</f>
        <v>17</v>
      </c>
      <c r="U738" s="30" t="str">
        <f>"18"</f>
        <v>18</v>
      </c>
      <c r="V738" s="30" t="str">
        <f>"19"</f>
        <v>19</v>
      </c>
      <c r="W738" s="30" t="str">
        <f>"20"</f>
        <v>20</v>
      </c>
      <c r="X738" s="30" t="str">
        <f>"21"</f>
        <v>21</v>
      </c>
      <c r="Y738" s="30" t="str">
        <f>"22"</f>
        <v>22</v>
      </c>
      <c r="Z738" s="30" t="str">
        <f>"23"</f>
        <v>23</v>
      </c>
      <c r="AA738" s="30" t="str">
        <f>"24"</f>
        <v>24</v>
      </c>
      <c r="AB738" s="30" t="str">
        <f>"25"</f>
        <v>25</v>
      </c>
      <c r="AC738" s="30" t="str">
        <f>"26"</f>
        <v>26</v>
      </c>
      <c r="AD738" s="30" t="str">
        <f>"27"</f>
        <v>27</v>
      </c>
      <c r="AE738" s="30" t="str">
        <f>"28"</f>
        <v>28</v>
      </c>
      <c r="AF738" s="30" t="str">
        <f>"29"</f>
        <v>29</v>
      </c>
      <c r="AG738" s="30" t="str">
        <f>"30"</f>
        <v>30</v>
      </c>
      <c r="AH738" s="9"/>
      <c r="AI738" s="2"/>
    </row>
    <row r="739" spans="1:35" ht="12.75">
      <c r="A739" s="2"/>
      <c r="B739" s="102"/>
      <c r="C739" s="30">
        <v>1</v>
      </c>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c r="AB739" s="34"/>
      <c r="AC739" s="34"/>
      <c r="AD739" s="34"/>
      <c r="AE739" s="34"/>
      <c r="AF739" s="34"/>
      <c r="AG739" s="34"/>
      <c r="AH739" s="9"/>
      <c r="AI739" s="2"/>
    </row>
    <row r="740" spans="1:35" ht="12.75">
      <c r="A740" s="2"/>
      <c r="B740" s="102"/>
      <c r="C740" s="30">
        <v>2</v>
      </c>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c r="AB740" s="34"/>
      <c r="AC740" s="34"/>
      <c r="AD740" s="34"/>
      <c r="AE740" s="34"/>
      <c r="AF740" s="34"/>
      <c r="AG740" s="34"/>
      <c r="AH740" s="9"/>
      <c r="AI740" s="2"/>
    </row>
    <row r="741" spans="1:35" ht="12.75">
      <c r="A741" s="2"/>
      <c r="B741" s="102"/>
      <c r="C741" s="30">
        <v>3</v>
      </c>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c r="AB741" s="34"/>
      <c r="AC741" s="34"/>
      <c r="AD741" s="34"/>
      <c r="AE741" s="34"/>
      <c r="AF741" s="34"/>
      <c r="AG741" s="34"/>
      <c r="AH741" s="9"/>
      <c r="AI741" s="2"/>
    </row>
    <row r="742" spans="1:35" ht="12.75">
      <c r="A742" s="2"/>
      <c r="B742" s="102"/>
      <c r="C742" s="30">
        <v>4</v>
      </c>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c r="AB742" s="34"/>
      <c r="AC742" s="34"/>
      <c r="AD742" s="34"/>
      <c r="AE742" s="34"/>
      <c r="AF742" s="34"/>
      <c r="AG742" s="34"/>
      <c r="AH742" s="9"/>
      <c r="AI742" s="2"/>
    </row>
    <row r="743" spans="1:35" ht="12.75">
      <c r="A743" s="2"/>
      <c r="B743" s="10"/>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2"/>
      <c r="AI743" s="2"/>
    </row>
    <row r="744" spans="1:35" ht="12.75">
      <c r="A744" s="14">
        <f>A729+1</f>
        <v>50</v>
      </c>
      <c r="B744" s="39"/>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40"/>
      <c r="AI744" s="2"/>
    </row>
    <row r="745" spans="1:35" ht="12.75">
      <c r="A745" s="2"/>
      <c r="B745" s="41"/>
      <c r="C745" s="14" t="s">
        <v>18</v>
      </c>
      <c r="D745" s="37"/>
      <c r="E745" s="37"/>
      <c r="F745" s="37"/>
      <c r="G745" s="37"/>
      <c r="H745" s="37"/>
      <c r="I745" s="110">
        <f>IF(AND(I747&lt;&gt;"",Y747&lt;&gt;"",AD747&lt;&gt;"",I749&lt;&gt;"",I750&lt;&gt;"",I751&lt;&gt;""),1+I730,"")</f>
      </c>
      <c r="J745" s="111"/>
      <c r="K745" s="112"/>
      <c r="L745" s="37"/>
      <c r="M745" s="37" t="s">
        <v>45</v>
      </c>
      <c r="N745" s="37"/>
      <c r="O745" s="37"/>
      <c r="P745" s="37"/>
      <c r="Q745" s="37"/>
      <c r="R745" s="37"/>
      <c r="S745" s="37"/>
      <c r="T745" s="37"/>
      <c r="U745" s="37"/>
      <c r="V745" s="31"/>
      <c r="W745" s="37"/>
      <c r="X745" s="37" t="s">
        <v>46</v>
      </c>
      <c r="Y745" s="37"/>
      <c r="Z745" s="37"/>
      <c r="AA745" s="37"/>
      <c r="AB745" s="37"/>
      <c r="AC745" s="37"/>
      <c r="AD745" s="37"/>
      <c r="AE745" s="37"/>
      <c r="AF745" s="122"/>
      <c r="AG745" s="123"/>
      <c r="AH745" s="42"/>
      <c r="AI745" s="2"/>
    </row>
    <row r="746" spans="1:35" ht="12.75">
      <c r="A746" s="2"/>
      <c r="B746" s="8"/>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9"/>
      <c r="AI746" s="2"/>
    </row>
    <row r="747" spans="1:35" ht="12.75">
      <c r="A747" s="2"/>
      <c r="B747" s="8"/>
      <c r="C747" s="14" t="s">
        <v>6</v>
      </c>
      <c r="D747" s="2"/>
      <c r="E747" s="2"/>
      <c r="F747" s="2"/>
      <c r="G747" s="2"/>
      <c r="H747" s="2"/>
      <c r="I747" s="103"/>
      <c r="J747" s="104"/>
      <c r="K747" s="104"/>
      <c r="L747" s="104"/>
      <c r="M747" s="104"/>
      <c r="N747" s="104"/>
      <c r="O747" s="104"/>
      <c r="P747" s="104"/>
      <c r="Q747" s="104"/>
      <c r="R747" s="104"/>
      <c r="S747" s="105"/>
      <c r="T747" s="37"/>
      <c r="U747" s="14" t="s">
        <v>11</v>
      </c>
      <c r="V747" s="2"/>
      <c r="W747" s="2"/>
      <c r="X747" s="2"/>
      <c r="Y747" s="31"/>
      <c r="Z747" s="37"/>
      <c r="AA747" s="14" t="s">
        <v>10</v>
      </c>
      <c r="AB747" s="2"/>
      <c r="AC747" s="2"/>
      <c r="AD747" s="106"/>
      <c r="AE747" s="106"/>
      <c r="AF747" s="106"/>
      <c r="AG747" s="106"/>
      <c r="AH747" s="9"/>
      <c r="AI747" s="2"/>
    </row>
    <row r="748" spans="1:35" ht="12.75">
      <c r="A748" s="2"/>
      <c r="B748" s="8"/>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9"/>
      <c r="AI748" s="2"/>
    </row>
    <row r="749" spans="1:35" ht="12.75">
      <c r="A749" s="2"/>
      <c r="B749" s="8"/>
      <c r="C749" s="14" t="s">
        <v>7</v>
      </c>
      <c r="D749" s="2"/>
      <c r="E749" s="2"/>
      <c r="F749" s="2"/>
      <c r="G749" s="2"/>
      <c r="H749" s="2"/>
      <c r="I749" s="107"/>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c r="AG749" s="109"/>
      <c r="AH749" s="9"/>
      <c r="AI749" s="2"/>
    </row>
    <row r="750" spans="1:35" ht="12.75">
      <c r="A750" s="2"/>
      <c r="B750" s="8"/>
      <c r="C750" s="14" t="s">
        <v>8</v>
      </c>
      <c r="D750" s="2"/>
      <c r="E750" s="2"/>
      <c r="F750" s="2"/>
      <c r="G750" s="2"/>
      <c r="H750" s="2"/>
      <c r="I750" s="107"/>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c r="AG750" s="109"/>
      <c r="AH750" s="9"/>
      <c r="AI750" s="2"/>
    </row>
    <row r="751" spans="1:35" ht="12.75">
      <c r="A751" s="2"/>
      <c r="B751" s="8"/>
      <c r="C751" s="14" t="s">
        <v>9</v>
      </c>
      <c r="D751" s="2"/>
      <c r="E751" s="2"/>
      <c r="F751" s="2"/>
      <c r="G751" s="2"/>
      <c r="H751" s="2"/>
      <c r="I751" s="107"/>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c r="AG751" s="109"/>
      <c r="AH751" s="9"/>
      <c r="AI751" s="2"/>
    </row>
    <row r="752" spans="1:35" ht="12.75">
      <c r="A752" s="2"/>
      <c r="B752" s="8"/>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9"/>
      <c r="AI752" s="2"/>
    </row>
    <row r="753" spans="1:35" ht="12.75" customHeight="1">
      <c r="A753" s="2"/>
      <c r="B753" s="102" t="s">
        <v>16</v>
      </c>
      <c r="C753" s="30"/>
      <c r="D753" s="30" t="str">
        <f>"01"</f>
        <v>01</v>
      </c>
      <c r="E753" s="30" t="str">
        <f>"02"</f>
        <v>02</v>
      </c>
      <c r="F753" s="30" t="str">
        <f>"03"</f>
        <v>03</v>
      </c>
      <c r="G753" s="30" t="str">
        <f>"04"</f>
        <v>04</v>
      </c>
      <c r="H753" s="30" t="str">
        <f>"05"</f>
        <v>05</v>
      </c>
      <c r="I753" s="30" t="str">
        <f>"06"</f>
        <v>06</v>
      </c>
      <c r="J753" s="30" t="str">
        <f>"07"</f>
        <v>07</v>
      </c>
      <c r="K753" s="30" t="str">
        <f>"08"</f>
        <v>08</v>
      </c>
      <c r="L753" s="30" t="str">
        <f>"09"</f>
        <v>09</v>
      </c>
      <c r="M753" s="30" t="str">
        <f>"10"</f>
        <v>10</v>
      </c>
      <c r="N753" s="30" t="str">
        <f>"11"</f>
        <v>11</v>
      </c>
      <c r="O753" s="30" t="str">
        <f>"12"</f>
        <v>12</v>
      </c>
      <c r="P753" s="30" t="str">
        <f>"13"</f>
        <v>13</v>
      </c>
      <c r="Q753" s="30" t="str">
        <f>"14"</f>
        <v>14</v>
      </c>
      <c r="R753" s="30" t="str">
        <f>"15"</f>
        <v>15</v>
      </c>
      <c r="S753" s="30" t="str">
        <f>"16"</f>
        <v>16</v>
      </c>
      <c r="T753" s="30" t="str">
        <f>"17"</f>
        <v>17</v>
      </c>
      <c r="U753" s="30" t="str">
        <f>"18"</f>
        <v>18</v>
      </c>
      <c r="V753" s="30" t="str">
        <f>"19"</f>
        <v>19</v>
      </c>
      <c r="W753" s="30" t="str">
        <f>"20"</f>
        <v>20</v>
      </c>
      <c r="X753" s="30" t="str">
        <f>"21"</f>
        <v>21</v>
      </c>
      <c r="Y753" s="30" t="str">
        <f>"22"</f>
        <v>22</v>
      </c>
      <c r="Z753" s="30" t="str">
        <f>"23"</f>
        <v>23</v>
      </c>
      <c r="AA753" s="30" t="str">
        <f>"24"</f>
        <v>24</v>
      </c>
      <c r="AB753" s="30" t="str">
        <f>"25"</f>
        <v>25</v>
      </c>
      <c r="AC753" s="30" t="str">
        <f>"26"</f>
        <v>26</v>
      </c>
      <c r="AD753" s="30" t="str">
        <f>"27"</f>
        <v>27</v>
      </c>
      <c r="AE753" s="30" t="str">
        <f>"28"</f>
        <v>28</v>
      </c>
      <c r="AF753" s="30" t="str">
        <f>"29"</f>
        <v>29</v>
      </c>
      <c r="AG753" s="30" t="str">
        <f>"30"</f>
        <v>30</v>
      </c>
      <c r="AH753" s="9"/>
      <c r="AI753" s="2"/>
    </row>
    <row r="754" spans="1:35" ht="12.75">
      <c r="A754" s="2"/>
      <c r="B754" s="102"/>
      <c r="C754" s="30">
        <v>1</v>
      </c>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c r="AB754" s="34"/>
      <c r="AC754" s="34"/>
      <c r="AD754" s="34"/>
      <c r="AE754" s="34"/>
      <c r="AF754" s="34"/>
      <c r="AG754" s="34"/>
      <c r="AH754" s="9"/>
      <c r="AI754" s="2"/>
    </row>
    <row r="755" spans="1:35" ht="12.75">
      <c r="A755" s="2"/>
      <c r="B755" s="102"/>
      <c r="C755" s="30">
        <v>2</v>
      </c>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c r="AB755" s="34"/>
      <c r="AC755" s="34"/>
      <c r="AD755" s="34"/>
      <c r="AE755" s="34"/>
      <c r="AF755" s="34"/>
      <c r="AG755" s="34"/>
      <c r="AH755" s="9"/>
      <c r="AI755" s="2"/>
    </row>
    <row r="756" spans="1:35" ht="12.75">
      <c r="A756" s="2"/>
      <c r="B756" s="102"/>
      <c r="C756" s="30">
        <v>3</v>
      </c>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9"/>
      <c r="AI756" s="2"/>
    </row>
    <row r="757" spans="1:35" ht="12.75">
      <c r="A757" s="2"/>
      <c r="B757" s="102"/>
      <c r="C757" s="30">
        <v>4</v>
      </c>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c r="AB757" s="34"/>
      <c r="AC757" s="34"/>
      <c r="AD757" s="34"/>
      <c r="AE757" s="34"/>
      <c r="AF757" s="34"/>
      <c r="AG757" s="34"/>
      <c r="AH757" s="9"/>
      <c r="AI757" s="2"/>
    </row>
    <row r="758" spans="1:35" ht="12.75">
      <c r="A758" s="2"/>
      <c r="B758" s="10"/>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2"/>
      <c r="AI758" s="2"/>
    </row>
    <row r="759" spans="1:35" ht="12.75">
      <c r="A759" s="14">
        <f>A744+1</f>
        <v>51</v>
      </c>
      <c r="B759" s="39"/>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40"/>
      <c r="AI759" s="2"/>
    </row>
    <row r="760" spans="1:35" ht="12.75">
      <c r="A760" s="2"/>
      <c r="B760" s="41"/>
      <c r="C760" s="14" t="s">
        <v>18</v>
      </c>
      <c r="D760" s="37"/>
      <c r="E760" s="37"/>
      <c r="F760" s="37"/>
      <c r="G760" s="37"/>
      <c r="H760" s="37"/>
      <c r="I760" s="110">
        <f>IF(AND(I762&lt;&gt;"",Y762&lt;&gt;"",AD762&lt;&gt;"",I764&lt;&gt;"",I765&lt;&gt;"",I766&lt;&gt;""),1+I745,"")</f>
      </c>
      <c r="J760" s="111"/>
      <c r="K760" s="112"/>
      <c r="L760" s="37"/>
      <c r="M760" s="37" t="s">
        <v>45</v>
      </c>
      <c r="N760" s="37"/>
      <c r="O760" s="37"/>
      <c r="P760" s="37"/>
      <c r="Q760" s="37"/>
      <c r="R760" s="37"/>
      <c r="S760" s="37"/>
      <c r="T760" s="37"/>
      <c r="U760" s="37"/>
      <c r="V760" s="31"/>
      <c r="W760" s="37"/>
      <c r="X760" s="37" t="s">
        <v>46</v>
      </c>
      <c r="Y760" s="37"/>
      <c r="Z760" s="37"/>
      <c r="AA760" s="37"/>
      <c r="AB760" s="37"/>
      <c r="AC760" s="37"/>
      <c r="AD760" s="37"/>
      <c r="AE760" s="37"/>
      <c r="AF760" s="122"/>
      <c r="AG760" s="123"/>
      <c r="AH760" s="42"/>
      <c r="AI760" s="2"/>
    </row>
    <row r="761" spans="1:35" ht="12.75">
      <c r="A761" s="2"/>
      <c r="B761" s="8"/>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9"/>
      <c r="AI761" s="2"/>
    </row>
    <row r="762" spans="1:35" ht="12.75">
      <c r="A762" s="2"/>
      <c r="B762" s="8"/>
      <c r="C762" s="14" t="s">
        <v>6</v>
      </c>
      <c r="D762" s="2"/>
      <c r="E762" s="2"/>
      <c r="F762" s="2"/>
      <c r="G762" s="2"/>
      <c r="H762" s="2"/>
      <c r="I762" s="103"/>
      <c r="J762" s="104"/>
      <c r="K762" s="104"/>
      <c r="L762" s="104"/>
      <c r="M762" s="104"/>
      <c r="N762" s="104"/>
      <c r="O762" s="104"/>
      <c r="P762" s="104"/>
      <c r="Q762" s="104"/>
      <c r="R762" s="104"/>
      <c r="S762" s="105"/>
      <c r="T762" s="37"/>
      <c r="U762" s="14" t="s">
        <v>11</v>
      </c>
      <c r="V762" s="2"/>
      <c r="W762" s="2"/>
      <c r="X762" s="2"/>
      <c r="Y762" s="31"/>
      <c r="Z762" s="37"/>
      <c r="AA762" s="14" t="s">
        <v>10</v>
      </c>
      <c r="AB762" s="2"/>
      <c r="AC762" s="2"/>
      <c r="AD762" s="106"/>
      <c r="AE762" s="106"/>
      <c r="AF762" s="106"/>
      <c r="AG762" s="106"/>
      <c r="AH762" s="9"/>
      <c r="AI762" s="2"/>
    </row>
    <row r="763" spans="1:35" ht="12.75">
      <c r="A763" s="2"/>
      <c r="B763" s="8"/>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9"/>
      <c r="AI763" s="2"/>
    </row>
    <row r="764" spans="1:35" ht="12.75">
      <c r="A764" s="2"/>
      <c r="B764" s="8"/>
      <c r="C764" s="14" t="s">
        <v>7</v>
      </c>
      <c r="D764" s="2"/>
      <c r="E764" s="2"/>
      <c r="F764" s="2"/>
      <c r="G764" s="2"/>
      <c r="H764" s="2"/>
      <c r="I764" s="107"/>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c r="AG764" s="109"/>
      <c r="AH764" s="9"/>
      <c r="AI764" s="2"/>
    </row>
    <row r="765" spans="1:35" ht="12.75">
      <c r="A765" s="2"/>
      <c r="B765" s="8"/>
      <c r="C765" s="14" t="s">
        <v>8</v>
      </c>
      <c r="D765" s="2"/>
      <c r="E765" s="2"/>
      <c r="F765" s="2"/>
      <c r="G765" s="2"/>
      <c r="H765" s="2"/>
      <c r="I765" s="107"/>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c r="AG765" s="109"/>
      <c r="AH765" s="9"/>
      <c r="AI765" s="2"/>
    </row>
    <row r="766" spans="1:35" ht="12.75">
      <c r="A766" s="2"/>
      <c r="B766" s="8"/>
      <c r="C766" s="14" t="s">
        <v>9</v>
      </c>
      <c r="D766" s="2"/>
      <c r="E766" s="2"/>
      <c r="F766" s="2"/>
      <c r="G766" s="2"/>
      <c r="H766" s="2"/>
      <c r="I766" s="107"/>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c r="AG766" s="109"/>
      <c r="AH766" s="9"/>
      <c r="AI766" s="2"/>
    </row>
    <row r="767" spans="1:35" ht="12.75">
      <c r="A767" s="2"/>
      <c r="B767" s="8"/>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9"/>
      <c r="AI767" s="2"/>
    </row>
    <row r="768" spans="1:35" ht="12.75" customHeight="1">
      <c r="A768" s="2"/>
      <c r="B768" s="102" t="s">
        <v>16</v>
      </c>
      <c r="C768" s="30"/>
      <c r="D768" s="30" t="str">
        <f>"01"</f>
        <v>01</v>
      </c>
      <c r="E768" s="30" t="str">
        <f>"02"</f>
        <v>02</v>
      </c>
      <c r="F768" s="30" t="str">
        <f>"03"</f>
        <v>03</v>
      </c>
      <c r="G768" s="30" t="str">
        <f>"04"</f>
        <v>04</v>
      </c>
      <c r="H768" s="30" t="str">
        <f>"05"</f>
        <v>05</v>
      </c>
      <c r="I768" s="30" t="str">
        <f>"06"</f>
        <v>06</v>
      </c>
      <c r="J768" s="30" t="str">
        <f>"07"</f>
        <v>07</v>
      </c>
      <c r="K768" s="30" t="str">
        <f>"08"</f>
        <v>08</v>
      </c>
      <c r="L768" s="30" t="str">
        <f>"09"</f>
        <v>09</v>
      </c>
      <c r="M768" s="30" t="str">
        <f>"10"</f>
        <v>10</v>
      </c>
      <c r="N768" s="30" t="str">
        <f>"11"</f>
        <v>11</v>
      </c>
      <c r="O768" s="30" t="str">
        <f>"12"</f>
        <v>12</v>
      </c>
      <c r="P768" s="30" t="str">
        <f>"13"</f>
        <v>13</v>
      </c>
      <c r="Q768" s="30" t="str">
        <f>"14"</f>
        <v>14</v>
      </c>
      <c r="R768" s="30" t="str">
        <f>"15"</f>
        <v>15</v>
      </c>
      <c r="S768" s="30" t="str">
        <f>"16"</f>
        <v>16</v>
      </c>
      <c r="T768" s="30" t="str">
        <f>"17"</f>
        <v>17</v>
      </c>
      <c r="U768" s="30" t="str">
        <f>"18"</f>
        <v>18</v>
      </c>
      <c r="V768" s="30" t="str">
        <f>"19"</f>
        <v>19</v>
      </c>
      <c r="W768" s="30" t="str">
        <f>"20"</f>
        <v>20</v>
      </c>
      <c r="X768" s="30" t="str">
        <f>"21"</f>
        <v>21</v>
      </c>
      <c r="Y768" s="30" t="str">
        <f>"22"</f>
        <v>22</v>
      </c>
      <c r="Z768" s="30" t="str">
        <f>"23"</f>
        <v>23</v>
      </c>
      <c r="AA768" s="30" t="str">
        <f>"24"</f>
        <v>24</v>
      </c>
      <c r="AB768" s="30" t="str">
        <f>"25"</f>
        <v>25</v>
      </c>
      <c r="AC768" s="30" t="str">
        <f>"26"</f>
        <v>26</v>
      </c>
      <c r="AD768" s="30" t="str">
        <f>"27"</f>
        <v>27</v>
      </c>
      <c r="AE768" s="30" t="str">
        <f>"28"</f>
        <v>28</v>
      </c>
      <c r="AF768" s="30" t="str">
        <f>"29"</f>
        <v>29</v>
      </c>
      <c r="AG768" s="30" t="str">
        <f>"30"</f>
        <v>30</v>
      </c>
      <c r="AH768" s="9"/>
      <c r="AI768" s="2"/>
    </row>
    <row r="769" spans="1:35" ht="12.75">
      <c r="A769" s="2"/>
      <c r="B769" s="102"/>
      <c r="C769" s="30">
        <v>1</v>
      </c>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c r="AB769" s="34"/>
      <c r="AC769" s="34"/>
      <c r="AD769" s="34"/>
      <c r="AE769" s="34"/>
      <c r="AF769" s="34"/>
      <c r="AG769" s="34"/>
      <c r="AH769" s="9"/>
      <c r="AI769" s="2"/>
    </row>
    <row r="770" spans="1:35" ht="12.75">
      <c r="A770" s="2"/>
      <c r="B770" s="102"/>
      <c r="C770" s="30">
        <v>2</v>
      </c>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c r="AB770" s="34"/>
      <c r="AC770" s="34"/>
      <c r="AD770" s="34"/>
      <c r="AE770" s="34"/>
      <c r="AF770" s="34"/>
      <c r="AG770" s="34"/>
      <c r="AH770" s="9"/>
      <c r="AI770" s="2"/>
    </row>
    <row r="771" spans="1:35" ht="12.75">
      <c r="A771" s="2"/>
      <c r="B771" s="102"/>
      <c r="C771" s="30">
        <v>3</v>
      </c>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c r="AB771" s="34"/>
      <c r="AC771" s="34"/>
      <c r="AD771" s="34"/>
      <c r="AE771" s="34"/>
      <c r="AF771" s="34"/>
      <c r="AG771" s="34"/>
      <c r="AH771" s="9"/>
      <c r="AI771" s="2"/>
    </row>
    <row r="772" spans="1:35" ht="12.75">
      <c r="A772" s="2"/>
      <c r="B772" s="102"/>
      <c r="C772" s="30">
        <v>4</v>
      </c>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c r="AB772" s="34"/>
      <c r="AC772" s="34"/>
      <c r="AD772" s="34"/>
      <c r="AE772" s="34"/>
      <c r="AF772" s="34"/>
      <c r="AG772" s="34"/>
      <c r="AH772" s="9"/>
      <c r="AI772" s="2"/>
    </row>
    <row r="773" spans="1:35" ht="12.75">
      <c r="A773" s="2"/>
      <c r="B773" s="10"/>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2"/>
      <c r="AI773" s="2"/>
    </row>
    <row r="774" spans="1:35" ht="12.75">
      <c r="A774" s="14">
        <f>A759+1</f>
        <v>52</v>
      </c>
      <c r="B774" s="39"/>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40"/>
      <c r="AI774" s="2"/>
    </row>
    <row r="775" spans="1:35" ht="12.75">
      <c r="A775" s="2"/>
      <c r="B775" s="41"/>
      <c r="C775" s="14" t="s">
        <v>18</v>
      </c>
      <c r="D775" s="37"/>
      <c r="E775" s="37"/>
      <c r="F775" s="37"/>
      <c r="G775" s="37"/>
      <c r="H775" s="37"/>
      <c r="I775" s="110">
        <f>IF(AND(I777&lt;&gt;"",Y777&lt;&gt;"",AD777&lt;&gt;"",I779&lt;&gt;"",I780&lt;&gt;"",I781&lt;&gt;""),1+I760,"")</f>
      </c>
      <c r="J775" s="111"/>
      <c r="K775" s="112"/>
      <c r="L775" s="37"/>
      <c r="M775" s="37" t="s">
        <v>45</v>
      </c>
      <c r="N775" s="37"/>
      <c r="O775" s="37"/>
      <c r="P775" s="37"/>
      <c r="Q775" s="37"/>
      <c r="R775" s="37"/>
      <c r="S775" s="37"/>
      <c r="T775" s="37"/>
      <c r="U775" s="37"/>
      <c r="V775" s="31"/>
      <c r="W775" s="37"/>
      <c r="X775" s="37" t="s">
        <v>46</v>
      </c>
      <c r="Y775" s="37"/>
      <c r="Z775" s="37"/>
      <c r="AA775" s="37"/>
      <c r="AB775" s="37"/>
      <c r="AC775" s="37"/>
      <c r="AD775" s="37"/>
      <c r="AE775" s="37"/>
      <c r="AF775" s="122"/>
      <c r="AG775" s="123"/>
      <c r="AH775" s="42"/>
      <c r="AI775" s="2"/>
    </row>
    <row r="776" spans="1:35" ht="12.75">
      <c r="A776" s="2"/>
      <c r="B776" s="8"/>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9"/>
      <c r="AI776" s="2"/>
    </row>
    <row r="777" spans="1:35" ht="12.75">
      <c r="A777" s="2"/>
      <c r="B777" s="8"/>
      <c r="C777" s="14" t="s">
        <v>6</v>
      </c>
      <c r="D777" s="2"/>
      <c r="E777" s="2"/>
      <c r="F777" s="2"/>
      <c r="G777" s="2"/>
      <c r="H777" s="2"/>
      <c r="I777" s="103"/>
      <c r="J777" s="104"/>
      <c r="K777" s="104"/>
      <c r="L777" s="104"/>
      <c r="M777" s="104"/>
      <c r="N777" s="104"/>
      <c r="O777" s="104"/>
      <c r="P777" s="104"/>
      <c r="Q777" s="104"/>
      <c r="R777" s="104"/>
      <c r="S777" s="105"/>
      <c r="T777" s="37"/>
      <c r="U777" s="14" t="s">
        <v>11</v>
      </c>
      <c r="V777" s="2"/>
      <c r="W777" s="2"/>
      <c r="X777" s="2"/>
      <c r="Y777" s="31"/>
      <c r="Z777" s="37"/>
      <c r="AA777" s="14" t="s">
        <v>10</v>
      </c>
      <c r="AB777" s="2"/>
      <c r="AC777" s="2"/>
      <c r="AD777" s="106"/>
      <c r="AE777" s="106"/>
      <c r="AF777" s="106"/>
      <c r="AG777" s="106"/>
      <c r="AH777" s="9"/>
      <c r="AI777" s="2"/>
    </row>
    <row r="778" spans="1:35" ht="12.75">
      <c r="A778" s="2"/>
      <c r="B778" s="8"/>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9"/>
      <c r="AI778" s="2"/>
    </row>
    <row r="779" spans="1:35" ht="12.75">
      <c r="A779" s="2"/>
      <c r="B779" s="8"/>
      <c r="C779" s="14" t="s">
        <v>7</v>
      </c>
      <c r="D779" s="2"/>
      <c r="E779" s="2"/>
      <c r="F779" s="2"/>
      <c r="G779" s="2"/>
      <c r="H779" s="2"/>
      <c r="I779" s="107"/>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c r="AG779" s="109"/>
      <c r="AH779" s="9"/>
      <c r="AI779" s="2"/>
    </row>
    <row r="780" spans="1:35" ht="12.75">
      <c r="A780" s="2"/>
      <c r="B780" s="8"/>
      <c r="C780" s="14" t="s">
        <v>8</v>
      </c>
      <c r="D780" s="2"/>
      <c r="E780" s="2"/>
      <c r="F780" s="2"/>
      <c r="G780" s="2"/>
      <c r="H780" s="2"/>
      <c r="I780" s="107"/>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c r="AG780" s="109"/>
      <c r="AH780" s="9"/>
      <c r="AI780" s="2"/>
    </row>
    <row r="781" spans="1:35" ht="12.75">
      <c r="A781" s="2"/>
      <c r="B781" s="8"/>
      <c r="C781" s="14" t="s">
        <v>9</v>
      </c>
      <c r="D781" s="2"/>
      <c r="E781" s="2"/>
      <c r="F781" s="2"/>
      <c r="G781" s="2"/>
      <c r="H781" s="2"/>
      <c r="I781" s="107"/>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c r="AG781" s="109"/>
      <c r="AH781" s="9"/>
      <c r="AI781" s="2"/>
    </row>
    <row r="782" spans="1:35" ht="12.75">
      <c r="A782" s="2"/>
      <c r="B782" s="8"/>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9"/>
      <c r="AI782" s="2"/>
    </row>
    <row r="783" spans="1:35" ht="12.75" customHeight="1">
      <c r="A783" s="2"/>
      <c r="B783" s="102" t="s">
        <v>16</v>
      </c>
      <c r="C783" s="30"/>
      <c r="D783" s="30" t="str">
        <f>"01"</f>
        <v>01</v>
      </c>
      <c r="E783" s="30" t="str">
        <f>"02"</f>
        <v>02</v>
      </c>
      <c r="F783" s="30" t="str">
        <f>"03"</f>
        <v>03</v>
      </c>
      <c r="G783" s="30" t="str">
        <f>"04"</f>
        <v>04</v>
      </c>
      <c r="H783" s="30" t="str">
        <f>"05"</f>
        <v>05</v>
      </c>
      <c r="I783" s="30" t="str">
        <f>"06"</f>
        <v>06</v>
      </c>
      <c r="J783" s="30" t="str">
        <f>"07"</f>
        <v>07</v>
      </c>
      <c r="K783" s="30" t="str">
        <f>"08"</f>
        <v>08</v>
      </c>
      <c r="L783" s="30" t="str">
        <f>"09"</f>
        <v>09</v>
      </c>
      <c r="M783" s="30" t="str">
        <f>"10"</f>
        <v>10</v>
      </c>
      <c r="N783" s="30" t="str">
        <f>"11"</f>
        <v>11</v>
      </c>
      <c r="O783" s="30" t="str">
        <f>"12"</f>
        <v>12</v>
      </c>
      <c r="P783" s="30" t="str">
        <f>"13"</f>
        <v>13</v>
      </c>
      <c r="Q783" s="30" t="str">
        <f>"14"</f>
        <v>14</v>
      </c>
      <c r="R783" s="30" t="str">
        <f>"15"</f>
        <v>15</v>
      </c>
      <c r="S783" s="30" t="str">
        <f>"16"</f>
        <v>16</v>
      </c>
      <c r="T783" s="30" t="str">
        <f>"17"</f>
        <v>17</v>
      </c>
      <c r="U783" s="30" t="str">
        <f>"18"</f>
        <v>18</v>
      </c>
      <c r="V783" s="30" t="str">
        <f>"19"</f>
        <v>19</v>
      </c>
      <c r="W783" s="30" t="str">
        <f>"20"</f>
        <v>20</v>
      </c>
      <c r="X783" s="30" t="str">
        <f>"21"</f>
        <v>21</v>
      </c>
      <c r="Y783" s="30" t="str">
        <f>"22"</f>
        <v>22</v>
      </c>
      <c r="Z783" s="30" t="str">
        <f>"23"</f>
        <v>23</v>
      </c>
      <c r="AA783" s="30" t="str">
        <f>"24"</f>
        <v>24</v>
      </c>
      <c r="AB783" s="30" t="str">
        <f>"25"</f>
        <v>25</v>
      </c>
      <c r="AC783" s="30" t="str">
        <f>"26"</f>
        <v>26</v>
      </c>
      <c r="AD783" s="30" t="str">
        <f>"27"</f>
        <v>27</v>
      </c>
      <c r="AE783" s="30" t="str">
        <f>"28"</f>
        <v>28</v>
      </c>
      <c r="AF783" s="30" t="str">
        <f>"29"</f>
        <v>29</v>
      </c>
      <c r="AG783" s="30" t="str">
        <f>"30"</f>
        <v>30</v>
      </c>
      <c r="AH783" s="9"/>
      <c r="AI783" s="2"/>
    </row>
    <row r="784" spans="1:35" ht="12.75">
      <c r="A784" s="2"/>
      <c r="B784" s="102"/>
      <c r="C784" s="30">
        <v>1</v>
      </c>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c r="AB784" s="34"/>
      <c r="AC784" s="34"/>
      <c r="AD784" s="34"/>
      <c r="AE784" s="34"/>
      <c r="AF784" s="34"/>
      <c r="AG784" s="34"/>
      <c r="AH784" s="9"/>
      <c r="AI784" s="2"/>
    </row>
    <row r="785" spans="1:35" ht="12.75">
      <c r="A785" s="2"/>
      <c r="B785" s="102"/>
      <c r="C785" s="30">
        <v>2</v>
      </c>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c r="AB785" s="34"/>
      <c r="AC785" s="34"/>
      <c r="AD785" s="34"/>
      <c r="AE785" s="34"/>
      <c r="AF785" s="34"/>
      <c r="AG785" s="34"/>
      <c r="AH785" s="9"/>
      <c r="AI785" s="2"/>
    </row>
    <row r="786" spans="1:35" ht="12.75">
      <c r="A786" s="2"/>
      <c r="B786" s="102"/>
      <c r="C786" s="30">
        <v>3</v>
      </c>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9"/>
      <c r="AI786" s="2"/>
    </row>
    <row r="787" spans="1:35" ht="12.75">
      <c r="A787" s="2"/>
      <c r="B787" s="102"/>
      <c r="C787" s="30">
        <v>4</v>
      </c>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c r="AB787" s="34"/>
      <c r="AC787" s="34"/>
      <c r="AD787" s="34"/>
      <c r="AE787" s="34"/>
      <c r="AF787" s="34"/>
      <c r="AG787" s="34"/>
      <c r="AH787" s="9"/>
      <c r="AI787" s="2"/>
    </row>
    <row r="788" spans="1:35" ht="12.75">
      <c r="A788" s="2"/>
      <c r="B788" s="10"/>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2"/>
      <c r="AI788" s="2"/>
    </row>
    <row r="789" spans="1:35" ht="12.75">
      <c r="A789" s="14">
        <f>A774+1</f>
        <v>53</v>
      </c>
      <c r="B789" s="39"/>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40"/>
      <c r="AI789" s="2"/>
    </row>
    <row r="790" spans="1:35" ht="12.75">
      <c r="A790" s="2"/>
      <c r="B790" s="41"/>
      <c r="C790" s="14" t="s">
        <v>18</v>
      </c>
      <c r="D790" s="37"/>
      <c r="E790" s="37"/>
      <c r="F790" s="37"/>
      <c r="G790" s="37"/>
      <c r="H790" s="37"/>
      <c r="I790" s="110">
        <f>IF(AND(I792&lt;&gt;"",Y792&lt;&gt;"",AD792&lt;&gt;"",I794&lt;&gt;"",I795&lt;&gt;"",I796&lt;&gt;""),1+I775,"")</f>
      </c>
      <c r="J790" s="111"/>
      <c r="K790" s="112"/>
      <c r="L790" s="37"/>
      <c r="M790" s="37" t="s">
        <v>45</v>
      </c>
      <c r="N790" s="37"/>
      <c r="O790" s="37"/>
      <c r="P790" s="37"/>
      <c r="Q790" s="37"/>
      <c r="R790" s="37"/>
      <c r="S790" s="37"/>
      <c r="T790" s="37"/>
      <c r="U790" s="37"/>
      <c r="V790" s="31"/>
      <c r="W790" s="37"/>
      <c r="X790" s="37" t="s">
        <v>46</v>
      </c>
      <c r="Y790" s="37"/>
      <c r="Z790" s="37"/>
      <c r="AA790" s="37"/>
      <c r="AB790" s="37"/>
      <c r="AC790" s="37"/>
      <c r="AD790" s="37"/>
      <c r="AE790" s="37"/>
      <c r="AF790" s="122"/>
      <c r="AG790" s="123"/>
      <c r="AH790" s="42"/>
      <c r="AI790" s="2"/>
    </row>
    <row r="791" spans="1:35" ht="12.75">
      <c r="A791" s="2"/>
      <c r="B791" s="8"/>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9"/>
      <c r="AI791" s="2"/>
    </row>
    <row r="792" spans="1:35" ht="12.75">
      <c r="A792" s="2"/>
      <c r="B792" s="8"/>
      <c r="C792" s="14" t="s">
        <v>6</v>
      </c>
      <c r="D792" s="2"/>
      <c r="E792" s="2"/>
      <c r="F792" s="2"/>
      <c r="G792" s="2"/>
      <c r="H792" s="2"/>
      <c r="I792" s="103"/>
      <c r="J792" s="104"/>
      <c r="K792" s="104"/>
      <c r="L792" s="104"/>
      <c r="M792" s="104"/>
      <c r="N792" s="104"/>
      <c r="O792" s="104"/>
      <c r="P792" s="104"/>
      <c r="Q792" s="104"/>
      <c r="R792" s="104"/>
      <c r="S792" s="105"/>
      <c r="T792" s="37"/>
      <c r="U792" s="14" t="s">
        <v>11</v>
      </c>
      <c r="V792" s="2"/>
      <c r="W792" s="2"/>
      <c r="X792" s="2"/>
      <c r="Y792" s="31"/>
      <c r="Z792" s="37"/>
      <c r="AA792" s="14" t="s">
        <v>10</v>
      </c>
      <c r="AB792" s="2"/>
      <c r="AC792" s="2"/>
      <c r="AD792" s="106"/>
      <c r="AE792" s="106"/>
      <c r="AF792" s="106"/>
      <c r="AG792" s="106"/>
      <c r="AH792" s="9"/>
      <c r="AI792" s="2"/>
    </row>
    <row r="793" spans="1:35" ht="12.75">
      <c r="A793" s="2"/>
      <c r="B793" s="8"/>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9"/>
      <c r="AI793" s="2"/>
    </row>
    <row r="794" spans="1:35" ht="12.75">
      <c r="A794" s="2"/>
      <c r="B794" s="8"/>
      <c r="C794" s="14" t="s">
        <v>7</v>
      </c>
      <c r="D794" s="2"/>
      <c r="E794" s="2"/>
      <c r="F794" s="2"/>
      <c r="G794" s="2"/>
      <c r="H794" s="2"/>
      <c r="I794" s="107"/>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c r="AG794" s="109"/>
      <c r="AH794" s="9"/>
      <c r="AI794" s="2"/>
    </row>
    <row r="795" spans="1:35" ht="12.75">
      <c r="A795" s="2"/>
      <c r="B795" s="8"/>
      <c r="C795" s="14" t="s">
        <v>8</v>
      </c>
      <c r="D795" s="2"/>
      <c r="E795" s="2"/>
      <c r="F795" s="2"/>
      <c r="G795" s="2"/>
      <c r="H795" s="2"/>
      <c r="I795" s="107"/>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c r="AG795" s="109"/>
      <c r="AH795" s="9"/>
      <c r="AI795" s="2"/>
    </row>
    <row r="796" spans="1:35" ht="12.75">
      <c r="A796" s="2"/>
      <c r="B796" s="8"/>
      <c r="C796" s="14" t="s">
        <v>9</v>
      </c>
      <c r="D796" s="2"/>
      <c r="E796" s="2"/>
      <c r="F796" s="2"/>
      <c r="G796" s="2"/>
      <c r="H796" s="2"/>
      <c r="I796" s="107"/>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c r="AG796" s="109"/>
      <c r="AH796" s="9"/>
      <c r="AI796" s="2"/>
    </row>
    <row r="797" spans="1:35" ht="12.75">
      <c r="A797" s="2"/>
      <c r="B797" s="8"/>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9"/>
      <c r="AI797" s="2"/>
    </row>
    <row r="798" spans="1:35" ht="12.75" customHeight="1">
      <c r="A798" s="2"/>
      <c r="B798" s="102" t="s">
        <v>16</v>
      </c>
      <c r="C798" s="30"/>
      <c r="D798" s="30" t="str">
        <f>"01"</f>
        <v>01</v>
      </c>
      <c r="E798" s="30" t="str">
        <f>"02"</f>
        <v>02</v>
      </c>
      <c r="F798" s="30" t="str">
        <f>"03"</f>
        <v>03</v>
      </c>
      <c r="G798" s="30" t="str">
        <f>"04"</f>
        <v>04</v>
      </c>
      <c r="H798" s="30" t="str">
        <f>"05"</f>
        <v>05</v>
      </c>
      <c r="I798" s="30" t="str">
        <f>"06"</f>
        <v>06</v>
      </c>
      <c r="J798" s="30" t="str">
        <f>"07"</f>
        <v>07</v>
      </c>
      <c r="K798" s="30" t="str">
        <f>"08"</f>
        <v>08</v>
      </c>
      <c r="L798" s="30" t="str">
        <f>"09"</f>
        <v>09</v>
      </c>
      <c r="M798" s="30" t="str">
        <f>"10"</f>
        <v>10</v>
      </c>
      <c r="N798" s="30" t="str">
        <f>"11"</f>
        <v>11</v>
      </c>
      <c r="O798" s="30" t="str">
        <f>"12"</f>
        <v>12</v>
      </c>
      <c r="P798" s="30" t="str">
        <f>"13"</f>
        <v>13</v>
      </c>
      <c r="Q798" s="30" t="str">
        <f>"14"</f>
        <v>14</v>
      </c>
      <c r="R798" s="30" t="str">
        <f>"15"</f>
        <v>15</v>
      </c>
      <c r="S798" s="30" t="str">
        <f>"16"</f>
        <v>16</v>
      </c>
      <c r="T798" s="30" t="str">
        <f>"17"</f>
        <v>17</v>
      </c>
      <c r="U798" s="30" t="str">
        <f>"18"</f>
        <v>18</v>
      </c>
      <c r="V798" s="30" t="str">
        <f>"19"</f>
        <v>19</v>
      </c>
      <c r="W798" s="30" t="str">
        <f>"20"</f>
        <v>20</v>
      </c>
      <c r="X798" s="30" t="str">
        <f>"21"</f>
        <v>21</v>
      </c>
      <c r="Y798" s="30" t="str">
        <f>"22"</f>
        <v>22</v>
      </c>
      <c r="Z798" s="30" t="str">
        <f>"23"</f>
        <v>23</v>
      </c>
      <c r="AA798" s="30" t="str">
        <f>"24"</f>
        <v>24</v>
      </c>
      <c r="AB798" s="30" t="str">
        <f>"25"</f>
        <v>25</v>
      </c>
      <c r="AC798" s="30" t="str">
        <f>"26"</f>
        <v>26</v>
      </c>
      <c r="AD798" s="30" t="str">
        <f>"27"</f>
        <v>27</v>
      </c>
      <c r="AE798" s="30" t="str">
        <f>"28"</f>
        <v>28</v>
      </c>
      <c r="AF798" s="30" t="str">
        <f>"29"</f>
        <v>29</v>
      </c>
      <c r="AG798" s="30" t="str">
        <f>"30"</f>
        <v>30</v>
      </c>
      <c r="AH798" s="9"/>
      <c r="AI798" s="2"/>
    </row>
    <row r="799" spans="1:35" ht="12.75">
      <c r="A799" s="2"/>
      <c r="B799" s="102"/>
      <c r="C799" s="30">
        <v>1</v>
      </c>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c r="AB799" s="34"/>
      <c r="AC799" s="34"/>
      <c r="AD799" s="34"/>
      <c r="AE799" s="34"/>
      <c r="AF799" s="34"/>
      <c r="AG799" s="34"/>
      <c r="AH799" s="9"/>
      <c r="AI799" s="2"/>
    </row>
    <row r="800" spans="1:35" ht="12.75">
      <c r="A800" s="2"/>
      <c r="B800" s="102"/>
      <c r="C800" s="30">
        <v>2</v>
      </c>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c r="AB800" s="34"/>
      <c r="AC800" s="34"/>
      <c r="AD800" s="34"/>
      <c r="AE800" s="34"/>
      <c r="AF800" s="34"/>
      <c r="AG800" s="34"/>
      <c r="AH800" s="9"/>
      <c r="AI800" s="2"/>
    </row>
    <row r="801" spans="1:35" ht="12.75">
      <c r="A801" s="2"/>
      <c r="B801" s="102"/>
      <c r="C801" s="30">
        <v>3</v>
      </c>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c r="AB801" s="34"/>
      <c r="AC801" s="34"/>
      <c r="AD801" s="34"/>
      <c r="AE801" s="34"/>
      <c r="AF801" s="34"/>
      <c r="AG801" s="34"/>
      <c r="AH801" s="9"/>
      <c r="AI801" s="2"/>
    </row>
    <row r="802" spans="1:35" ht="12.75">
      <c r="A802" s="2"/>
      <c r="B802" s="102"/>
      <c r="C802" s="30">
        <v>4</v>
      </c>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c r="AB802" s="34"/>
      <c r="AC802" s="34"/>
      <c r="AD802" s="34"/>
      <c r="AE802" s="34"/>
      <c r="AF802" s="34"/>
      <c r="AG802" s="34"/>
      <c r="AH802" s="9"/>
      <c r="AI802" s="2"/>
    </row>
    <row r="803" spans="1:35" ht="12.75">
      <c r="A803" s="2"/>
      <c r="B803" s="10"/>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2"/>
      <c r="AI803" s="2"/>
    </row>
    <row r="804" spans="1:35" ht="12.75">
      <c r="A804" s="14">
        <f>A789+1</f>
        <v>54</v>
      </c>
      <c r="B804" s="39"/>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40"/>
      <c r="AI804" s="2"/>
    </row>
    <row r="805" spans="1:35" ht="12.75">
      <c r="A805" s="2"/>
      <c r="B805" s="41"/>
      <c r="C805" s="14" t="s">
        <v>18</v>
      </c>
      <c r="D805" s="37"/>
      <c r="E805" s="37"/>
      <c r="F805" s="37"/>
      <c r="G805" s="37"/>
      <c r="H805" s="37"/>
      <c r="I805" s="110">
        <f>IF(AND(I807&lt;&gt;"",Y807&lt;&gt;"",AD807&lt;&gt;"",I809&lt;&gt;"",I810&lt;&gt;"",I811&lt;&gt;""),1+I790,"")</f>
      </c>
      <c r="J805" s="111"/>
      <c r="K805" s="112"/>
      <c r="L805" s="37"/>
      <c r="M805" s="37" t="s">
        <v>45</v>
      </c>
      <c r="N805" s="37"/>
      <c r="O805" s="37"/>
      <c r="P805" s="37"/>
      <c r="Q805" s="37"/>
      <c r="R805" s="37"/>
      <c r="S805" s="37"/>
      <c r="T805" s="37"/>
      <c r="U805" s="37"/>
      <c r="V805" s="31"/>
      <c r="W805" s="37"/>
      <c r="X805" s="37" t="s">
        <v>46</v>
      </c>
      <c r="Y805" s="37"/>
      <c r="Z805" s="37"/>
      <c r="AA805" s="37"/>
      <c r="AB805" s="37"/>
      <c r="AC805" s="37"/>
      <c r="AD805" s="37"/>
      <c r="AE805" s="37"/>
      <c r="AF805" s="122"/>
      <c r="AG805" s="123"/>
      <c r="AH805" s="42"/>
      <c r="AI805" s="2"/>
    </row>
    <row r="806" spans="1:35" ht="12.75">
      <c r="A806" s="2"/>
      <c r="B806" s="8"/>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9"/>
      <c r="AI806" s="2"/>
    </row>
    <row r="807" spans="1:35" ht="12.75">
      <c r="A807" s="2"/>
      <c r="B807" s="8"/>
      <c r="C807" s="14" t="s">
        <v>6</v>
      </c>
      <c r="D807" s="2"/>
      <c r="E807" s="2"/>
      <c r="F807" s="2"/>
      <c r="G807" s="2"/>
      <c r="H807" s="2"/>
      <c r="I807" s="103"/>
      <c r="J807" s="104"/>
      <c r="K807" s="104"/>
      <c r="L807" s="104"/>
      <c r="M807" s="104"/>
      <c r="N807" s="104"/>
      <c r="O807" s="104"/>
      <c r="P807" s="104"/>
      <c r="Q807" s="104"/>
      <c r="R807" s="104"/>
      <c r="S807" s="105"/>
      <c r="T807" s="37"/>
      <c r="U807" s="14" t="s">
        <v>11</v>
      </c>
      <c r="V807" s="2"/>
      <c r="W807" s="2"/>
      <c r="X807" s="2"/>
      <c r="Y807" s="31"/>
      <c r="Z807" s="37"/>
      <c r="AA807" s="14" t="s">
        <v>10</v>
      </c>
      <c r="AB807" s="2"/>
      <c r="AC807" s="2"/>
      <c r="AD807" s="106"/>
      <c r="AE807" s="106"/>
      <c r="AF807" s="106"/>
      <c r="AG807" s="106"/>
      <c r="AH807" s="9"/>
      <c r="AI807" s="2"/>
    </row>
    <row r="808" spans="1:35" ht="12.75">
      <c r="A808" s="2"/>
      <c r="B808" s="8"/>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9"/>
      <c r="AI808" s="2"/>
    </row>
    <row r="809" spans="1:35" ht="12.75">
      <c r="A809" s="2"/>
      <c r="B809" s="8"/>
      <c r="C809" s="14" t="s">
        <v>7</v>
      </c>
      <c r="D809" s="2"/>
      <c r="E809" s="2"/>
      <c r="F809" s="2"/>
      <c r="G809" s="2"/>
      <c r="H809" s="2"/>
      <c r="I809" s="107"/>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c r="AG809" s="109"/>
      <c r="AH809" s="9"/>
      <c r="AI809" s="2"/>
    </row>
    <row r="810" spans="1:35" ht="12.75">
      <c r="A810" s="2"/>
      <c r="B810" s="8"/>
      <c r="C810" s="14" t="s">
        <v>8</v>
      </c>
      <c r="D810" s="2"/>
      <c r="E810" s="2"/>
      <c r="F810" s="2"/>
      <c r="G810" s="2"/>
      <c r="H810" s="2"/>
      <c r="I810" s="107"/>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c r="AG810" s="109"/>
      <c r="AH810" s="9"/>
      <c r="AI810" s="2"/>
    </row>
    <row r="811" spans="1:35" ht="12.75">
      <c r="A811" s="2"/>
      <c r="B811" s="8"/>
      <c r="C811" s="14" t="s">
        <v>9</v>
      </c>
      <c r="D811" s="2"/>
      <c r="E811" s="2"/>
      <c r="F811" s="2"/>
      <c r="G811" s="2"/>
      <c r="H811" s="2"/>
      <c r="I811" s="107"/>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c r="AG811" s="109"/>
      <c r="AH811" s="9"/>
      <c r="AI811" s="2"/>
    </row>
    <row r="812" spans="1:35" ht="12.75">
      <c r="A812" s="2"/>
      <c r="B812" s="8"/>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c r="AA812" s="37"/>
      <c r="AB812" s="37"/>
      <c r="AC812" s="37"/>
      <c r="AD812" s="37"/>
      <c r="AE812" s="37"/>
      <c r="AF812" s="37"/>
      <c r="AG812" s="37"/>
      <c r="AH812" s="9"/>
      <c r="AI812" s="2"/>
    </row>
    <row r="813" spans="1:35" ht="12.75" customHeight="1">
      <c r="A813" s="2"/>
      <c r="B813" s="102" t="s">
        <v>16</v>
      </c>
      <c r="C813" s="30"/>
      <c r="D813" s="30" t="str">
        <f>"01"</f>
        <v>01</v>
      </c>
      <c r="E813" s="30" t="str">
        <f>"02"</f>
        <v>02</v>
      </c>
      <c r="F813" s="30" t="str">
        <f>"03"</f>
        <v>03</v>
      </c>
      <c r="G813" s="30" t="str">
        <f>"04"</f>
        <v>04</v>
      </c>
      <c r="H813" s="30" t="str">
        <f>"05"</f>
        <v>05</v>
      </c>
      <c r="I813" s="30" t="str">
        <f>"06"</f>
        <v>06</v>
      </c>
      <c r="J813" s="30" t="str">
        <f>"07"</f>
        <v>07</v>
      </c>
      <c r="K813" s="30" t="str">
        <f>"08"</f>
        <v>08</v>
      </c>
      <c r="L813" s="30" t="str">
        <f>"09"</f>
        <v>09</v>
      </c>
      <c r="M813" s="30" t="str">
        <f>"10"</f>
        <v>10</v>
      </c>
      <c r="N813" s="30" t="str">
        <f>"11"</f>
        <v>11</v>
      </c>
      <c r="O813" s="30" t="str">
        <f>"12"</f>
        <v>12</v>
      </c>
      <c r="P813" s="30" t="str">
        <f>"13"</f>
        <v>13</v>
      </c>
      <c r="Q813" s="30" t="str">
        <f>"14"</f>
        <v>14</v>
      </c>
      <c r="R813" s="30" t="str">
        <f>"15"</f>
        <v>15</v>
      </c>
      <c r="S813" s="30" t="str">
        <f>"16"</f>
        <v>16</v>
      </c>
      <c r="T813" s="30" t="str">
        <f>"17"</f>
        <v>17</v>
      </c>
      <c r="U813" s="30" t="str">
        <f>"18"</f>
        <v>18</v>
      </c>
      <c r="V813" s="30" t="str">
        <f>"19"</f>
        <v>19</v>
      </c>
      <c r="W813" s="30" t="str">
        <f>"20"</f>
        <v>20</v>
      </c>
      <c r="X813" s="30" t="str">
        <f>"21"</f>
        <v>21</v>
      </c>
      <c r="Y813" s="30" t="str">
        <f>"22"</f>
        <v>22</v>
      </c>
      <c r="Z813" s="30" t="str">
        <f>"23"</f>
        <v>23</v>
      </c>
      <c r="AA813" s="30" t="str">
        <f>"24"</f>
        <v>24</v>
      </c>
      <c r="AB813" s="30" t="str">
        <f>"25"</f>
        <v>25</v>
      </c>
      <c r="AC813" s="30" t="str">
        <f>"26"</f>
        <v>26</v>
      </c>
      <c r="AD813" s="30" t="str">
        <f>"27"</f>
        <v>27</v>
      </c>
      <c r="AE813" s="30" t="str">
        <f>"28"</f>
        <v>28</v>
      </c>
      <c r="AF813" s="30" t="str">
        <f>"29"</f>
        <v>29</v>
      </c>
      <c r="AG813" s="30" t="str">
        <f>"30"</f>
        <v>30</v>
      </c>
      <c r="AH813" s="9"/>
      <c r="AI813" s="2"/>
    </row>
    <row r="814" spans="1:35" ht="12.75">
      <c r="A814" s="2"/>
      <c r="B814" s="102"/>
      <c r="C814" s="30">
        <v>1</v>
      </c>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c r="AB814" s="34"/>
      <c r="AC814" s="34"/>
      <c r="AD814" s="34"/>
      <c r="AE814" s="34"/>
      <c r="AF814" s="34"/>
      <c r="AG814" s="34"/>
      <c r="AH814" s="9"/>
      <c r="AI814" s="2"/>
    </row>
    <row r="815" spans="1:35" ht="12.75">
      <c r="A815" s="2"/>
      <c r="B815" s="102"/>
      <c r="C815" s="30">
        <v>2</v>
      </c>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c r="AB815" s="34"/>
      <c r="AC815" s="34"/>
      <c r="AD815" s="34"/>
      <c r="AE815" s="34"/>
      <c r="AF815" s="34"/>
      <c r="AG815" s="34"/>
      <c r="AH815" s="9"/>
      <c r="AI815" s="2"/>
    </row>
    <row r="816" spans="1:35" ht="12.75">
      <c r="A816" s="2"/>
      <c r="B816" s="102"/>
      <c r="C816" s="30">
        <v>3</v>
      </c>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9"/>
      <c r="AI816" s="2"/>
    </row>
    <row r="817" spans="1:35" ht="12.75">
      <c r="A817" s="2"/>
      <c r="B817" s="102"/>
      <c r="C817" s="30">
        <v>4</v>
      </c>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c r="AB817" s="34"/>
      <c r="AC817" s="34"/>
      <c r="AD817" s="34"/>
      <c r="AE817" s="34"/>
      <c r="AF817" s="34"/>
      <c r="AG817" s="34"/>
      <c r="AH817" s="9"/>
      <c r="AI817" s="2"/>
    </row>
    <row r="818" spans="1:35" ht="12.75">
      <c r="A818" s="2"/>
      <c r="B818" s="10"/>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2"/>
      <c r="AI818" s="2"/>
    </row>
    <row r="819" spans="1:35" ht="12.75">
      <c r="A819" s="14">
        <f>A804+1</f>
        <v>55</v>
      </c>
      <c r="B819" s="39"/>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40"/>
      <c r="AI819" s="2"/>
    </row>
    <row r="820" spans="1:35" ht="12.75">
      <c r="A820" s="2"/>
      <c r="B820" s="41"/>
      <c r="C820" s="14" t="s">
        <v>18</v>
      </c>
      <c r="D820" s="37"/>
      <c r="E820" s="37"/>
      <c r="F820" s="37"/>
      <c r="G820" s="37"/>
      <c r="H820" s="37"/>
      <c r="I820" s="110">
        <f>IF(AND(I822&lt;&gt;"",Y822&lt;&gt;"",AD822&lt;&gt;"",I824&lt;&gt;"",I825&lt;&gt;"",I826&lt;&gt;""),1+I805,"")</f>
      </c>
      <c r="J820" s="111"/>
      <c r="K820" s="112"/>
      <c r="L820" s="37"/>
      <c r="M820" s="37" t="s">
        <v>45</v>
      </c>
      <c r="N820" s="37"/>
      <c r="O820" s="37"/>
      <c r="P820" s="37"/>
      <c r="Q820" s="37"/>
      <c r="R820" s="37"/>
      <c r="S820" s="37"/>
      <c r="T820" s="37"/>
      <c r="U820" s="37"/>
      <c r="V820" s="31"/>
      <c r="W820" s="37"/>
      <c r="X820" s="37" t="s">
        <v>46</v>
      </c>
      <c r="Y820" s="37"/>
      <c r="Z820" s="37"/>
      <c r="AA820" s="37"/>
      <c r="AB820" s="37"/>
      <c r="AC820" s="37"/>
      <c r="AD820" s="37"/>
      <c r="AE820" s="37"/>
      <c r="AF820" s="122"/>
      <c r="AG820" s="123"/>
      <c r="AH820" s="42"/>
      <c r="AI820" s="2"/>
    </row>
    <row r="821" spans="1:35" ht="12.75">
      <c r="A821" s="2"/>
      <c r="B821" s="8"/>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9"/>
      <c r="AI821" s="2"/>
    </row>
    <row r="822" spans="1:35" ht="12.75">
      <c r="A822" s="2"/>
      <c r="B822" s="8"/>
      <c r="C822" s="14" t="s">
        <v>6</v>
      </c>
      <c r="D822" s="2"/>
      <c r="E822" s="2"/>
      <c r="F822" s="2"/>
      <c r="G822" s="2"/>
      <c r="H822" s="2"/>
      <c r="I822" s="103"/>
      <c r="J822" s="104"/>
      <c r="K822" s="104"/>
      <c r="L822" s="104"/>
      <c r="M822" s="104"/>
      <c r="N822" s="104"/>
      <c r="O822" s="104"/>
      <c r="P822" s="104"/>
      <c r="Q822" s="104"/>
      <c r="R822" s="104"/>
      <c r="S822" s="105"/>
      <c r="T822" s="37"/>
      <c r="U822" s="14" t="s">
        <v>11</v>
      </c>
      <c r="V822" s="2"/>
      <c r="W822" s="2"/>
      <c r="X822" s="2"/>
      <c r="Y822" s="31"/>
      <c r="Z822" s="37"/>
      <c r="AA822" s="14" t="s">
        <v>10</v>
      </c>
      <c r="AB822" s="2"/>
      <c r="AC822" s="2"/>
      <c r="AD822" s="106"/>
      <c r="AE822" s="106"/>
      <c r="AF822" s="106"/>
      <c r="AG822" s="106"/>
      <c r="AH822" s="9"/>
      <c r="AI822" s="2"/>
    </row>
    <row r="823" spans="1:35" ht="12.75">
      <c r="A823" s="2"/>
      <c r="B823" s="8"/>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9"/>
      <c r="AI823" s="2"/>
    </row>
    <row r="824" spans="1:35" ht="12.75">
      <c r="A824" s="2"/>
      <c r="B824" s="8"/>
      <c r="C824" s="14" t="s">
        <v>7</v>
      </c>
      <c r="D824" s="2"/>
      <c r="E824" s="2"/>
      <c r="F824" s="2"/>
      <c r="G824" s="2"/>
      <c r="H824" s="2"/>
      <c r="I824" s="107"/>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c r="AG824" s="109"/>
      <c r="AH824" s="9"/>
      <c r="AI824" s="2"/>
    </row>
    <row r="825" spans="1:35" ht="12.75">
      <c r="A825" s="2"/>
      <c r="B825" s="8"/>
      <c r="C825" s="14" t="s">
        <v>8</v>
      </c>
      <c r="D825" s="2"/>
      <c r="E825" s="2"/>
      <c r="F825" s="2"/>
      <c r="G825" s="2"/>
      <c r="H825" s="2"/>
      <c r="I825" s="107"/>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c r="AG825" s="109"/>
      <c r="AH825" s="9"/>
      <c r="AI825" s="2"/>
    </row>
    <row r="826" spans="1:35" ht="12.75">
      <c r="A826" s="2"/>
      <c r="B826" s="8"/>
      <c r="C826" s="14" t="s">
        <v>9</v>
      </c>
      <c r="D826" s="2"/>
      <c r="E826" s="2"/>
      <c r="F826" s="2"/>
      <c r="G826" s="2"/>
      <c r="H826" s="2"/>
      <c r="I826" s="107"/>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c r="AG826" s="109"/>
      <c r="AH826" s="9"/>
      <c r="AI826" s="2"/>
    </row>
    <row r="827" spans="1:35" ht="12.75">
      <c r="A827" s="2"/>
      <c r="B827" s="8"/>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9"/>
      <c r="AI827" s="2"/>
    </row>
    <row r="828" spans="1:35" ht="12.75" customHeight="1">
      <c r="A828" s="2"/>
      <c r="B828" s="102" t="s">
        <v>16</v>
      </c>
      <c r="C828" s="30"/>
      <c r="D828" s="30" t="str">
        <f>"01"</f>
        <v>01</v>
      </c>
      <c r="E828" s="30" t="str">
        <f>"02"</f>
        <v>02</v>
      </c>
      <c r="F828" s="30" t="str">
        <f>"03"</f>
        <v>03</v>
      </c>
      <c r="G828" s="30" t="str">
        <f>"04"</f>
        <v>04</v>
      </c>
      <c r="H828" s="30" t="str">
        <f>"05"</f>
        <v>05</v>
      </c>
      <c r="I828" s="30" t="str">
        <f>"06"</f>
        <v>06</v>
      </c>
      <c r="J828" s="30" t="str">
        <f>"07"</f>
        <v>07</v>
      </c>
      <c r="K828" s="30" t="str">
        <f>"08"</f>
        <v>08</v>
      </c>
      <c r="L828" s="30" t="str">
        <f>"09"</f>
        <v>09</v>
      </c>
      <c r="M828" s="30" t="str">
        <f>"10"</f>
        <v>10</v>
      </c>
      <c r="N828" s="30" t="str">
        <f>"11"</f>
        <v>11</v>
      </c>
      <c r="O828" s="30" t="str">
        <f>"12"</f>
        <v>12</v>
      </c>
      <c r="P828" s="30" t="str">
        <f>"13"</f>
        <v>13</v>
      </c>
      <c r="Q828" s="30" t="str">
        <f>"14"</f>
        <v>14</v>
      </c>
      <c r="R828" s="30" t="str">
        <f>"15"</f>
        <v>15</v>
      </c>
      <c r="S828" s="30" t="str">
        <f>"16"</f>
        <v>16</v>
      </c>
      <c r="T828" s="30" t="str">
        <f>"17"</f>
        <v>17</v>
      </c>
      <c r="U828" s="30" t="str">
        <f>"18"</f>
        <v>18</v>
      </c>
      <c r="V828" s="30" t="str">
        <f>"19"</f>
        <v>19</v>
      </c>
      <c r="W828" s="30" t="str">
        <f>"20"</f>
        <v>20</v>
      </c>
      <c r="X828" s="30" t="str">
        <f>"21"</f>
        <v>21</v>
      </c>
      <c r="Y828" s="30" t="str">
        <f>"22"</f>
        <v>22</v>
      </c>
      <c r="Z828" s="30" t="str">
        <f>"23"</f>
        <v>23</v>
      </c>
      <c r="AA828" s="30" t="str">
        <f>"24"</f>
        <v>24</v>
      </c>
      <c r="AB828" s="30" t="str">
        <f>"25"</f>
        <v>25</v>
      </c>
      <c r="AC828" s="30" t="str">
        <f>"26"</f>
        <v>26</v>
      </c>
      <c r="AD828" s="30" t="str">
        <f>"27"</f>
        <v>27</v>
      </c>
      <c r="AE828" s="30" t="str">
        <f>"28"</f>
        <v>28</v>
      </c>
      <c r="AF828" s="30" t="str">
        <f>"29"</f>
        <v>29</v>
      </c>
      <c r="AG828" s="30" t="str">
        <f>"30"</f>
        <v>30</v>
      </c>
      <c r="AH828" s="9"/>
      <c r="AI828" s="2"/>
    </row>
    <row r="829" spans="1:35" ht="12.75">
      <c r="A829" s="2"/>
      <c r="B829" s="102"/>
      <c r="C829" s="30">
        <v>1</v>
      </c>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c r="AB829" s="34"/>
      <c r="AC829" s="34"/>
      <c r="AD829" s="34"/>
      <c r="AE829" s="34"/>
      <c r="AF829" s="34"/>
      <c r="AG829" s="34"/>
      <c r="AH829" s="9"/>
      <c r="AI829" s="2"/>
    </row>
    <row r="830" spans="1:35" ht="12.75">
      <c r="A830" s="2"/>
      <c r="B830" s="102"/>
      <c r="C830" s="30">
        <v>2</v>
      </c>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c r="AB830" s="34"/>
      <c r="AC830" s="34"/>
      <c r="AD830" s="34"/>
      <c r="AE830" s="34"/>
      <c r="AF830" s="34"/>
      <c r="AG830" s="34"/>
      <c r="AH830" s="9"/>
      <c r="AI830" s="2"/>
    </row>
    <row r="831" spans="1:35" ht="12.75">
      <c r="A831" s="2"/>
      <c r="B831" s="102"/>
      <c r="C831" s="30">
        <v>3</v>
      </c>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c r="AB831" s="34"/>
      <c r="AC831" s="34"/>
      <c r="AD831" s="34"/>
      <c r="AE831" s="34"/>
      <c r="AF831" s="34"/>
      <c r="AG831" s="34"/>
      <c r="AH831" s="9"/>
      <c r="AI831" s="2"/>
    </row>
    <row r="832" spans="1:35" ht="12.75">
      <c r="A832" s="2"/>
      <c r="B832" s="102"/>
      <c r="C832" s="30">
        <v>4</v>
      </c>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c r="AB832" s="34"/>
      <c r="AC832" s="34"/>
      <c r="AD832" s="34"/>
      <c r="AE832" s="34"/>
      <c r="AF832" s="34"/>
      <c r="AG832" s="34"/>
      <c r="AH832" s="9"/>
      <c r="AI832" s="2"/>
    </row>
    <row r="833" spans="1:35" ht="12.75">
      <c r="A833" s="2"/>
      <c r="B833" s="10"/>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2"/>
      <c r="AI833" s="2"/>
    </row>
    <row r="834" spans="1:35" ht="12.75">
      <c r="A834" s="14">
        <f>A819+1</f>
        <v>56</v>
      </c>
      <c r="B834" s="39"/>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40"/>
      <c r="AI834" s="2"/>
    </row>
    <row r="835" spans="1:35" ht="12.75">
      <c r="A835" s="2"/>
      <c r="B835" s="41"/>
      <c r="C835" s="14" t="s">
        <v>18</v>
      </c>
      <c r="D835" s="37"/>
      <c r="E835" s="37"/>
      <c r="F835" s="37"/>
      <c r="G835" s="37"/>
      <c r="H835" s="37"/>
      <c r="I835" s="110">
        <f>IF(AND(I837&lt;&gt;"",Y837&lt;&gt;"",AD837&lt;&gt;"",I839&lt;&gt;"",I840&lt;&gt;"",I841&lt;&gt;""),1+I820,"")</f>
      </c>
      <c r="J835" s="111"/>
      <c r="K835" s="112"/>
      <c r="L835" s="37"/>
      <c r="M835" s="37" t="s">
        <v>45</v>
      </c>
      <c r="N835" s="37"/>
      <c r="O835" s="37"/>
      <c r="P835" s="37"/>
      <c r="Q835" s="37"/>
      <c r="R835" s="37"/>
      <c r="S835" s="37"/>
      <c r="T835" s="37"/>
      <c r="U835" s="37"/>
      <c r="V835" s="31"/>
      <c r="W835" s="37"/>
      <c r="X835" s="37" t="s">
        <v>46</v>
      </c>
      <c r="Y835" s="37"/>
      <c r="Z835" s="37"/>
      <c r="AA835" s="37"/>
      <c r="AB835" s="37"/>
      <c r="AC835" s="37"/>
      <c r="AD835" s="37"/>
      <c r="AE835" s="37"/>
      <c r="AF835" s="122"/>
      <c r="AG835" s="123"/>
      <c r="AH835" s="42"/>
      <c r="AI835" s="2"/>
    </row>
    <row r="836" spans="1:35" ht="12.75">
      <c r="A836" s="2"/>
      <c r="B836" s="8"/>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9"/>
      <c r="AI836" s="2"/>
    </row>
    <row r="837" spans="1:35" ht="12.75">
      <c r="A837" s="2"/>
      <c r="B837" s="8"/>
      <c r="C837" s="14" t="s">
        <v>6</v>
      </c>
      <c r="D837" s="2"/>
      <c r="E837" s="2"/>
      <c r="F837" s="2"/>
      <c r="G837" s="2"/>
      <c r="H837" s="2"/>
      <c r="I837" s="103"/>
      <c r="J837" s="104"/>
      <c r="K837" s="104"/>
      <c r="L837" s="104"/>
      <c r="M837" s="104"/>
      <c r="N837" s="104"/>
      <c r="O837" s="104"/>
      <c r="P837" s="104"/>
      <c r="Q837" s="104"/>
      <c r="R837" s="104"/>
      <c r="S837" s="105"/>
      <c r="T837" s="37"/>
      <c r="U837" s="14" t="s">
        <v>11</v>
      </c>
      <c r="V837" s="2"/>
      <c r="W837" s="2"/>
      <c r="X837" s="2"/>
      <c r="Y837" s="31"/>
      <c r="Z837" s="37"/>
      <c r="AA837" s="14" t="s">
        <v>10</v>
      </c>
      <c r="AB837" s="2"/>
      <c r="AC837" s="2"/>
      <c r="AD837" s="106"/>
      <c r="AE837" s="106"/>
      <c r="AF837" s="106"/>
      <c r="AG837" s="106"/>
      <c r="AH837" s="9"/>
      <c r="AI837" s="2"/>
    </row>
    <row r="838" spans="1:35" ht="12.75">
      <c r="A838" s="2"/>
      <c r="B838" s="8"/>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9"/>
      <c r="AI838" s="2"/>
    </row>
    <row r="839" spans="1:35" ht="12.75">
      <c r="A839" s="2"/>
      <c r="B839" s="8"/>
      <c r="C839" s="14" t="s">
        <v>7</v>
      </c>
      <c r="D839" s="2"/>
      <c r="E839" s="2"/>
      <c r="F839" s="2"/>
      <c r="G839" s="2"/>
      <c r="H839" s="2"/>
      <c r="I839" s="107"/>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c r="AG839" s="109"/>
      <c r="AH839" s="9"/>
      <c r="AI839" s="2"/>
    </row>
    <row r="840" spans="1:35" ht="12.75">
      <c r="A840" s="2"/>
      <c r="B840" s="8"/>
      <c r="C840" s="14" t="s">
        <v>8</v>
      </c>
      <c r="D840" s="2"/>
      <c r="E840" s="2"/>
      <c r="F840" s="2"/>
      <c r="G840" s="2"/>
      <c r="H840" s="2"/>
      <c r="I840" s="107"/>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c r="AG840" s="109"/>
      <c r="AH840" s="9"/>
      <c r="AI840" s="2"/>
    </row>
    <row r="841" spans="1:35" ht="12.75">
      <c r="A841" s="2"/>
      <c r="B841" s="8"/>
      <c r="C841" s="14" t="s">
        <v>9</v>
      </c>
      <c r="D841" s="2"/>
      <c r="E841" s="2"/>
      <c r="F841" s="2"/>
      <c r="G841" s="2"/>
      <c r="H841" s="2"/>
      <c r="I841" s="107"/>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c r="AG841" s="109"/>
      <c r="AH841" s="9"/>
      <c r="AI841" s="2"/>
    </row>
    <row r="842" spans="1:35" ht="12.75">
      <c r="A842" s="2"/>
      <c r="B842" s="8"/>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9"/>
      <c r="AI842" s="2"/>
    </row>
    <row r="843" spans="1:35" ht="12.75" customHeight="1">
      <c r="A843" s="2"/>
      <c r="B843" s="102" t="s">
        <v>16</v>
      </c>
      <c r="C843" s="30"/>
      <c r="D843" s="30" t="str">
        <f>"01"</f>
        <v>01</v>
      </c>
      <c r="E843" s="30" t="str">
        <f>"02"</f>
        <v>02</v>
      </c>
      <c r="F843" s="30" t="str">
        <f>"03"</f>
        <v>03</v>
      </c>
      <c r="G843" s="30" t="str">
        <f>"04"</f>
        <v>04</v>
      </c>
      <c r="H843" s="30" t="str">
        <f>"05"</f>
        <v>05</v>
      </c>
      <c r="I843" s="30" t="str">
        <f>"06"</f>
        <v>06</v>
      </c>
      <c r="J843" s="30" t="str">
        <f>"07"</f>
        <v>07</v>
      </c>
      <c r="K843" s="30" t="str">
        <f>"08"</f>
        <v>08</v>
      </c>
      <c r="L843" s="30" t="str">
        <f>"09"</f>
        <v>09</v>
      </c>
      <c r="M843" s="30" t="str">
        <f>"10"</f>
        <v>10</v>
      </c>
      <c r="N843" s="30" t="str">
        <f>"11"</f>
        <v>11</v>
      </c>
      <c r="O843" s="30" t="str">
        <f>"12"</f>
        <v>12</v>
      </c>
      <c r="P843" s="30" t="str">
        <f>"13"</f>
        <v>13</v>
      </c>
      <c r="Q843" s="30" t="str">
        <f>"14"</f>
        <v>14</v>
      </c>
      <c r="R843" s="30" t="str">
        <f>"15"</f>
        <v>15</v>
      </c>
      <c r="S843" s="30" t="str">
        <f>"16"</f>
        <v>16</v>
      </c>
      <c r="T843" s="30" t="str">
        <f>"17"</f>
        <v>17</v>
      </c>
      <c r="U843" s="30" t="str">
        <f>"18"</f>
        <v>18</v>
      </c>
      <c r="V843" s="30" t="str">
        <f>"19"</f>
        <v>19</v>
      </c>
      <c r="W843" s="30" t="str">
        <f>"20"</f>
        <v>20</v>
      </c>
      <c r="X843" s="30" t="str">
        <f>"21"</f>
        <v>21</v>
      </c>
      <c r="Y843" s="30" t="str">
        <f>"22"</f>
        <v>22</v>
      </c>
      <c r="Z843" s="30" t="str">
        <f>"23"</f>
        <v>23</v>
      </c>
      <c r="AA843" s="30" t="str">
        <f>"24"</f>
        <v>24</v>
      </c>
      <c r="AB843" s="30" t="str">
        <f>"25"</f>
        <v>25</v>
      </c>
      <c r="AC843" s="30" t="str">
        <f>"26"</f>
        <v>26</v>
      </c>
      <c r="AD843" s="30" t="str">
        <f>"27"</f>
        <v>27</v>
      </c>
      <c r="AE843" s="30" t="str">
        <f>"28"</f>
        <v>28</v>
      </c>
      <c r="AF843" s="30" t="str">
        <f>"29"</f>
        <v>29</v>
      </c>
      <c r="AG843" s="30" t="str">
        <f>"30"</f>
        <v>30</v>
      </c>
      <c r="AH843" s="9"/>
      <c r="AI843" s="2"/>
    </row>
    <row r="844" spans="1:35" ht="12.75">
      <c r="A844" s="2"/>
      <c r="B844" s="102"/>
      <c r="C844" s="30">
        <v>1</v>
      </c>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c r="AB844" s="34"/>
      <c r="AC844" s="34"/>
      <c r="AD844" s="34"/>
      <c r="AE844" s="34"/>
      <c r="AF844" s="34"/>
      <c r="AG844" s="34"/>
      <c r="AH844" s="9"/>
      <c r="AI844" s="2"/>
    </row>
    <row r="845" spans="1:35" ht="12.75">
      <c r="A845" s="2"/>
      <c r="B845" s="102"/>
      <c r="C845" s="30">
        <v>2</v>
      </c>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c r="AB845" s="34"/>
      <c r="AC845" s="34"/>
      <c r="AD845" s="34"/>
      <c r="AE845" s="34"/>
      <c r="AF845" s="34"/>
      <c r="AG845" s="34"/>
      <c r="AH845" s="9"/>
      <c r="AI845" s="2"/>
    </row>
    <row r="846" spans="1:35" ht="12.75">
      <c r="A846" s="2"/>
      <c r="B846" s="102"/>
      <c r="C846" s="30">
        <v>3</v>
      </c>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c r="AB846" s="34"/>
      <c r="AC846" s="34"/>
      <c r="AD846" s="34"/>
      <c r="AE846" s="34"/>
      <c r="AF846" s="34"/>
      <c r="AG846" s="34"/>
      <c r="AH846" s="9"/>
      <c r="AI846" s="2"/>
    </row>
    <row r="847" spans="1:35" ht="12.75">
      <c r="A847" s="2"/>
      <c r="B847" s="102"/>
      <c r="C847" s="30">
        <v>4</v>
      </c>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c r="AB847" s="34"/>
      <c r="AC847" s="34"/>
      <c r="AD847" s="34"/>
      <c r="AE847" s="34"/>
      <c r="AF847" s="34"/>
      <c r="AG847" s="34"/>
      <c r="AH847" s="9"/>
      <c r="AI847" s="2"/>
    </row>
    <row r="848" spans="1:35" ht="12.75">
      <c r="A848" s="2"/>
      <c r="B848" s="10"/>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2"/>
      <c r="AI848" s="2"/>
    </row>
    <row r="849" spans="1:35" ht="12.75">
      <c r="A849" s="14">
        <f>A834+1</f>
        <v>57</v>
      </c>
      <c r="B849" s="39"/>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c r="AA849" s="37"/>
      <c r="AB849" s="37"/>
      <c r="AC849" s="37"/>
      <c r="AD849" s="37"/>
      <c r="AE849" s="37"/>
      <c r="AF849" s="37"/>
      <c r="AG849" s="37"/>
      <c r="AH849" s="40"/>
      <c r="AI849" s="2"/>
    </row>
    <row r="850" spans="1:35" ht="12.75">
      <c r="A850" s="2"/>
      <c r="B850" s="41"/>
      <c r="C850" s="14" t="s">
        <v>18</v>
      </c>
      <c r="D850" s="37"/>
      <c r="E850" s="37"/>
      <c r="F850" s="37"/>
      <c r="G850" s="37"/>
      <c r="H850" s="37"/>
      <c r="I850" s="110">
        <f>IF(AND(I852&lt;&gt;"",Y852&lt;&gt;"",AD852&lt;&gt;"",I854&lt;&gt;"",I855&lt;&gt;"",I856&lt;&gt;""),1+I835,"")</f>
      </c>
      <c r="J850" s="111"/>
      <c r="K850" s="112"/>
      <c r="L850" s="37"/>
      <c r="M850" s="37" t="s">
        <v>45</v>
      </c>
      <c r="N850" s="37"/>
      <c r="O850" s="37"/>
      <c r="P850" s="37"/>
      <c r="Q850" s="37"/>
      <c r="R850" s="37"/>
      <c r="S850" s="37"/>
      <c r="T850" s="37"/>
      <c r="U850" s="37"/>
      <c r="V850" s="31"/>
      <c r="W850" s="37"/>
      <c r="X850" s="37" t="s">
        <v>46</v>
      </c>
      <c r="Y850" s="37"/>
      <c r="Z850" s="37"/>
      <c r="AA850" s="37"/>
      <c r="AB850" s="37"/>
      <c r="AC850" s="37"/>
      <c r="AD850" s="37"/>
      <c r="AE850" s="37"/>
      <c r="AF850" s="122"/>
      <c r="AG850" s="123"/>
      <c r="AH850" s="42"/>
      <c r="AI850" s="2"/>
    </row>
    <row r="851" spans="1:35" ht="12.75">
      <c r="A851" s="2"/>
      <c r="B851" s="8"/>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9"/>
      <c r="AI851" s="2"/>
    </row>
    <row r="852" spans="1:35" ht="12.75">
      <c r="A852" s="2"/>
      <c r="B852" s="8"/>
      <c r="C852" s="14" t="s">
        <v>6</v>
      </c>
      <c r="D852" s="2"/>
      <c r="E852" s="2"/>
      <c r="F852" s="2"/>
      <c r="G852" s="2"/>
      <c r="H852" s="2"/>
      <c r="I852" s="103"/>
      <c r="J852" s="104"/>
      <c r="K852" s="104"/>
      <c r="L852" s="104"/>
      <c r="M852" s="104"/>
      <c r="N852" s="104"/>
      <c r="O852" s="104"/>
      <c r="P852" s="104"/>
      <c r="Q852" s="104"/>
      <c r="R852" s="104"/>
      <c r="S852" s="105"/>
      <c r="T852" s="37"/>
      <c r="U852" s="14" t="s">
        <v>11</v>
      </c>
      <c r="V852" s="2"/>
      <c r="W852" s="2"/>
      <c r="X852" s="2"/>
      <c r="Y852" s="31"/>
      <c r="Z852" s="37"/>
      <c r="AA852" s="14" t="s">
        <v>10</v>
      </c>
      <c r="AB852" s="2"/>
      <c r="AC852" s="2"/>
      <c r="AD852" s="106"/>
      <c r="AE852" s="106"/>
      <c r="AF852" s="106"/>
      <c r="AG852" s="106"/>
      <c r="AH852" s="9"/>
      <c r="AI852" s="2"/>
    </row>
    <row r="853" spans="1:35" ht="12.75">
      <c r="A853" s="2"/>
      <c r="B853" s="8"/>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9"/>
      <c r="AI853" s="2"/>
    </row>
    <row r="854" spans="1:35" ht="12.75">
      <c r="A854" s="2"/>
      <c r="B854" s="8"/>
      <c r="C854" s="14" t="s">
        <v>7</v>
      </c>
      <c r="D854" s="2"/>
      <c r="E854" s="2"/>
      <c r="F854" s="2"/>
      <c r="G854" s="2"/>
      <c r="H854" s="2"/>
      <c r="I854" s="107"/>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c r="AG854" s="109"/>
      <c r="AH854" s="9"/>
      <c r="AI854" s="2"/>
    </row>
    <row r="855" spans="1:35" ht="12.75">
      <c r="A855" s="2"/>
      <c r="B855" s="8"/>
      <c r="C855" s="14" t="s">
        <v>8</v>
      </c>
      <c r="D855" s="2"/>
      <c r="E855" s="2"/>
      <c r="F855" s="2"/>
      <c r="G855" s="2"/>
      <c r="H855" s="2"/>
      <c r="I855" s="107"/>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c r="AG855" s="109"/>
      <c r="AH855" s="9"/>
      <c r="AI855" s="2"/>
    </row>
    <row r="856" spans="1:35" ht="12.75">
      <c r="A856" s="2"/>
      <c r="B856" s="8"/>
      <c r="C856" s="14" t="s">
        <v>9</v>
      </c>
      <c r="D856" s="2"/>
      <c r="E856" s="2"/>
      <c r="F856" s="2"/>
      <c r="G856" s="2"/>
      <c r="H856" s="2"/>
      <c r="I856" s="107"/>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c r="AG856" s="109"/>
      <c r="AH856" s="9"/>
      <c r="AI856" s="2"/>
    </row>
    <row r="857" spans="1:35" ht="12.75">
      <c r="A857" s="2"/>
      <c r="B857" s="8"/>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9"/>
      <c r="AI857" s="2"/>
    </row>
    <row r="858" spans="1:35" ht="12.75" customHeight="1">
      <c r="A858" s="2"/>
      <c r="B858" s="102" t="s">
        <v>16</v>
      </c>
      <c r="C858" s="30"/>
      <c r="D858" s="30" t="str">
        <f>"01"</f>
        <v>01</v>
      </c>
      <c r="E858" s="30" t="str">
        <f>"02"</f>
        <v>02</v>
      </c>
      <c r="F858" s="30" t="str">
        <f>"03"</f>
        <v>03</v>
      </c>
      <c r="G858" s="30" t="str">
        <f>"04"</f>
        <v>04</v>
      </c>
      <c r="H858" s="30" t="str">
        <f>"05"</f>
        <v>05</v>
      </c>
      <c r="I858" s="30" t="str">
        <f>"06"</f>
        <v>06</v>
      </c>
      <c r="J858" s="30" t="str">
        <f>"07"</f>
        <v>07</v>
      </c>
      <c r="K858" s="30" t="str">
        <f>"08"</f>
        <v>08</v>
      </c>
      <c r="L858" s="30" t="str">
        <f>"09"</f>
        <v>09</v>
      </c>
      <c r="M858" s="30" t="str">
        <f>"10"</f>
        <v>10</v>
      </c>
      <c r="N858" s="30" t="str">
        <f>"11"</f>
        <v>11</v>
      </c>
      <c r="O858" s="30" t="str">
        <f>"12"</f>
        <v>12</v>
      </c>
      <c r="P858" s="30" t="str">
        <f>"13"</f>
        <v>13</v>
      </c>
      <c r="Q858" s="30" t="str">
        <f>"14"</f>
        <v>14</v>
      </c>
      <c r="R858" s="30" t="str">
        <f>"15"</f>
        <v>15</v>
      </c>
      <c r="S858" s="30" t="str">
        <f>"16"</f>
        <v>16</v>
      </c>
      <c r="T858" s="30" t="str">
        <f>"17"</f>
        <v>17</v>
      </c>
      <c r="U858" s="30" t="str">
        <f>"18"</f>
        <v>18</v>
      </c>
      <c r="V858" s="30" t="str">
        <f>"19"</f>
        <v>19</v>
      </c>
      <c r="W858" s="30" t="str">
        <f>"20"</f>
        <v>20</v>
      </c>
      <c r="X858" s="30" t="str">
        <f>"21"</f>
        <v>21</v>
      </c>
      <c r="Y858" s="30" t="str">
        <f>"22"</f>
        <v>22</v>
      </c>
      <c r="Z858" s="30" t="str">
        <f>"23"</f>
        <v>23</v>
      </c>
      <c r="AA858" s="30" t="str">
        <f>"24"</f>
        <v>24</v>
      </c>
      <c r="AB858" s="30" t="str">
        <f>"25"</f>
        <v>25</v>
      </c>
      <c r="AC858" s="30" t="str">
        <f>"26"</f>
        <v>26</v>
      </c>
      <c r="AD858" s="30" t="str">
        <f>"27"</f>
        <v>27</v>
      </c>
      <c r="AE858" s="30" t="str">
        <f>"28"</f>
        <v>28</v>
      </c>
      <c r="AF858" s="30" t="str">
        <f>"29"</f>
        <v>29</v>
      </c>
      <c r="AG858" s="30" t="str">
        <f>"30"</f>
        <v>30</v>
      </c>
      <c r="AH858" s="9"/>
      <c r="AI858" s="2"/>
    </row>
    <row r="859" spans="1:35" ht="12.75">
      <c r="A859" s="2"/>
      <c r="B859" s="102"/>
      <c r="C859" s="30">
        <v>1</v>
      </c>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c r="AB859" s="34"/>
      <c r="AC859" s="34"/>
      <c r="AD859" s="34"/>
      <c r="AE859" s="34"/>
      <c r="AF859" s="34"/>
      <c r="AG859" s="34"/>
      <c r="AH859" s="9"/>
      <c r="AI859" s="2"/>
    </row>
    <row r="860" spans="1:35" ht="12.75">
      <c r="A860" s="2"/>
      <c r="B860" s="102"/>
      <c r="C860" s="30">
        <v>2</v>
      </c>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c r="AB860" s="34"/>
      <c r="AC860" s="34"/>
      <c r="AD860" s="34"/>
      <c r="AE860" s="34"/>
      <c r="AF860" s="34"/>
      <c r="AG860" s="34"/>
      <c r="AH860" s="9"/>
      <c r="AI860" s="2"/>
    </row>
    <row r="861" spans="1:35" ht="12.75">
      <c r="A861" s="2"/>
      <c r="B861" s="102"/>
      <c r="C861" s="30">
        <v>3</v>
      </c>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c r="AB861" s="34"/>
      <c r="AC861" s="34"/>
      <c r="AD861" s="34"/>
      <c r="AE861" s="34"/>
      <c r="AF861" s="34"/>
      <c r="AG861" s="34"/>
      <c r="AH861" s="9"/>
      <c r="AI861" s="2"/>
    </row>
    <row r="862" spans="1:35" ht="12.75">
      <c r="A862" s="2"/>
      <c r="B862" s="102"/>
      <c r="C862" s="30">
        <v>4</v>
      </c>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c r="AB862" s="34"/>
      <c r="AC862" s="34"/>
      <c r="AD862" s="34"/>
      <c r="AE862" s="34"/>
      <c r="AF862" s="34"/>
      <c r="AG862" s="34"/>
      <c r="AH862" s="9"/>
      <c r="AI862" s="2"/>
    </row>
    <row r="863" spans="1:35" ht="12.75">
      <c r="A863" s="2"/>
      <c r="B863" s="10"/>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2"/>
      <c r="AI863" s="2"/>
    </row>
    <row r="864" spans="1:35" ht="12.75">
      <c r="A864" s="14">
        <f>A849+1</f>
        <v>58</v>
      </c>
      <c r="B864" s="39"/>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40"/>
      <c r="AI864" s="2"/>
    </row>
    <row r="865" spans="1:35" ht="12.75">
      <c r="A865" s="2"/>
      <c r="B865" s="41"/>
      <c r="C865" s="14" t="s">
        <v>18</v>
      </c>
      <c r="D865" s="37"/>
      <c r="E865" s="37"/>
      <c r="F865" s="37"/>
      <c r="G865" s="37"/>
      <c r="H865" s="37"/>
      <c r="I865" s="110">
        <f>IF(AND(I867&lt;&gt;"",Y867&lt;&gt;"",AD867&lt;&gt;"",I869&lt;&gt;"",I870&lt;&gt;"",I871&lt;&gt;""),1+I850,"")</f>
      </c>
      <c r="J865" s="111"/>
      <c r="K865" s="112"/>
      <c r="L865" s="37"/>
      <c r="M865" s="37" t="s">
        <v>45</v>
      </c>
      <c r="N865" s="37"/>
      <c r="O865" s="37"/>
      <c r="P865" s="37"/>
      <c r="Q865" s="37"/>
      <c r="R865" s="37"/>
      <c r="S865" s="37"/>
      <c r="T865" s="37"/>
      <c r="U865" s="37"/>
      <c r="V865" s="31"/>
      <c r="W865" s="37"/>
      <c r="X865" s="37" t="s">
        <v>46</v>
      </c>
      <c r="Y865" s="37"/>
      <c r="Z865" s="37"/>
      <c r="AA865" s="37"/>
      <c r="AB865" s="37"/>
      <c r="AC865" s="37"/>
      <c r="AD865" s="37"/>
      <c r="AE865" s="37"/>
      <c r="AF865" s="122"/>
      <c r="AG865" s="123"/>
      <c r="AH865" s="42"/>
      <c r="AI865" s="2"/>
    </row>
    <row r="866" spans="1:35" ht="12.75">
      <c r="A866" s="2"/>
      <c r="B866" s="8"/>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9"/>
      <c r="AI866" s="2"/>
    </row>
    <row r="867" spans="1:35" ht="12.75">
      <c r="A867" s="2"/>
      <c r="B867" s="8"/>
      <c r="C867" s="14" t="s">
        <v>6</v>
      </c>
      <c r="D867" s="2"/>
      <c r="E867" s="2"/>
      <c r="F867" s="2"/>
      <c r="G867" s="2"/>
      <c r="H867" s="2"/>
      <c r="I867" s="103"/>
      <c r="J867" s="104"/>
      <c r="K867" s="104"/>
      <c r="L867" s="104"/>
      <c r="M867" s="104"/>
      <c r="N867" s="104"/>
      <c r="O867" s="104"/>
      <c r="P867" s="104"/>
      <c r="Q867" s="104"/>
      <c r="R867" s="104"/>
      <c r="S867" s="105"/>
      <c r="T867" s="37"/>
      <c r="U867" s="14" t="s">
        <v>11</v>
      </c>
      <c r="V867" s="2"/>
      <c r="W867" s="2"/>
      <c r="X867" s="2"/>
      <c r="Y867" s="31"/>
      <c r="Z867" s="37"/>
      <c r="AA867" s="14" t="s">
        <v>10</v>
      </c>
      <c r="AB867" s="2"/>
      <c r="AC867" s="2"/>
      <c r="AD867" s="106"/>
      <c r="AE867" s="106"/>
      <c r="AF867" s="106"/>
      <c r="AG867" s="106"/>
      <c r="AH867" s="9"/>
      <c r="AI867" s="2"/>
    </row>
    <row r="868" spans="1:35" ht="12.75">
      <c r="A868" s="2"/>
      <c r="B868" s="8"/>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c r="AA868" s="37"/>
      <c r="AB868" s="37"/>
      <c r="AC868" s="37"/>
      <c r="AD868" s="37"/>
      <c r="AE868" s="37"/>
      <c r="AF868" s="37"/>
      <c r="AG868" s="37"/>
      <c r="AH868" s="9"/>
      <c r="AI868" s="2"/>
    </row>
    <row r="869" spans="1:35" ht="12.75">
      <c r="A869" s="2"/>
      <c r="B869" s="8"/>
      <c r="C869" s="14" t="s">
        <v>7</v>
      </c>
      <c r="D869" s="2"/>
      <c r="E869" s="2"/>
      <c r="F869" s="2"/>
      <c r="G869" s="2"/>
      <c r="H869" s="2"/>
      <c r="I869" s="107"/>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9"/>
      <c r="AH869" s="9"/>
      <c r="AI869" s="2"/>
    </row>
    <row r="870" spans="1:35" ht="12.75">
      <c r="A870" s="2"/>
      <c r="B870" s="8"/>
      <c r="C870" s="14" t="s">
        <v>8</v>
      </c>
      <c r="D870" s="2"/>
      <c r="E870" s="2"/>
      <c r="F870" s="2"/>
      <c r="G870" s="2"/>
      <c r="H870" s="2"/>
      <c r="I870" s="107"/>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9"/>
      <c r="AH870" s="9"/>
      <c r="AI870" s="2"/>
    </row>
    <row r="871" spans="1:35" ht="12.75">
      <c r="A871" s="2"/>
      <c r="B871" s="8"/>
      <c r="C871" s="14" t="s">
        <v>9</v>
      </c>
      <c r="D871" s="2"/>
      <c r="E871" s="2"/>
      <c r="F871" s="2"/>
      <c r="G871" s="2"/>
      <c r="H871" s="2"/>
      <c r="I871" s="107"/>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9"/>
      <c r="AH871" s="9"/>
      <c r="AI871" s="2"/>
    </row>
    <row r="872" spans="1:35" ht="12.75">
      <c r="A872" s="2"/>
      <c r="B872" s="8"/>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c r="AA872" s="37"/>
      <c r="AB872" s="37"/>
      <c r="AC872" s="37"/>
      <c r="AD872" s="37"/>
      <c r="AE872" s="37"/>
      <c r="AF872" s="37"/>
      <c r="AG872" s="37"/>
      <c r="AH872" s="9"/>
      <c r="AI872" s="2"/>
    </row>
    <row r="873" spans="1:35" ht="12.75" customHeight="1">
      <c r="A873" s="2"/>
      <c r="B873" s="102" t="s">
        <v>16</v>
      </c>
      <c r="C873" s="30"/>
      <c r="D873" s="30" t="str">
        <f>"01"</f>
        <v>01</v>
      </c>
      <c r="E873" s="30" t="str">
        <f>"02"</f>
        <v>02</v>
      </c>
      <c r="F873" s="30" t="str">
        <f>"03"</f>
        <v>03</v>
      </c>
      <c r="G873" s="30" t="str">
        <f>"04"</f>
        <v>04</v>
      </c>
      <c r="H873" s="30" t="str">
        <f>"05"</f>
        <v>05</v>
      </c>
      <c r="I873" s="30" t="str">
        <f>"06"</f>
        <v>06</v>
      </c>
      <c r="J873" s="30" t="str">
        <f>"07"</f>
        <v>07</v>
      </c>
      <c r="K873" s="30" t="str">
        <f>"08"</f>
        <v>08</v>
      </c>
      <c r="L873" s="30" t="str">
        <f>"09"</f>
        <v>09</v>
      </c>
      <c r="M873" s="30" t="str">
        <f>"10"</f>
        <v>10</v>
      </c>
      <c r="N873" s="30" t="str">
        <f>"11"</f>
        <v>11</v>
      </c>
      <c r="O873" s="30" t="str">
        <f>"12"</f>
        <v>12</v>
      </c>
      <c r="P873" s="30" t="str">
        <f>"13"</f>
        <v>13</v>
      </c>
      <c r="Q873" s="30" t="str">
        <f>"14"</f>
        <v>14</v>
      </c>
      <c r="R873" s="30" t="str">
        <f>"15"</f>
        <v>15</v>
      </c>
      <c r="S873" s="30" t="str">
        <f>"16"</f>
        <v>16</v>
      </c>
      <c r="T873" s="30" t="str">
        <f>"17"</f>
        <v>17</v>
      </c>
      <c r="U873" s="30" t="str">
        <f>"18"</f>
        <v>18</v>
      </c>
      <c r="V873" s="30" t="str">
        <f>"19"</f>
        <v>19</v>
      </c>
      <c r="W873" s="30" t="str">
        <f>"20"</f>
        <v>20</v>
      </c>
      <c r="X873" s="30" t="str">
        <f>"21"</f>
        <v>21</v>
      </c>
      <c r="Y873" s="30" t="str">
        <f>"22"</f>
        <v>22</v>
      </c>
      <c r="Z873" s="30" t="str">
        <f>"23"</f>
        <v>23</v>
      </c>
      <c r="AA873" s="30" t="str">
        <f>"24"</f>
        <v>24</v>
      </c>
      <c r="AB873" s="30" t="str">
        <f>"25"</f>
        <v>25</v>
      </c>
      <c r="AC873" s="30" t="str">
        <f>"26"</f>
        <v>26</v>
      </c>
      <c r="AD873" s="30" t="str">
        <f>"27"</f>
        <v>27</v>
      </c>
      <c r="AE873" s="30" t="str">
        <f>"28"</f>
        <v>28</v>
      </c>
      <c r="AF873" s="30" t="str">
        <f>"29"</f>
        <v>29</v>
      </c>
      <c r="AG873" s="30" t="str">
        <f>"30"</f>
        <v>30</v>
      </c>
      <c r="AH873" s="9"/>
      <c r="AI873" s="2"/>
    </row>
    <row r="874" spans="1:35" ht="12.75">
      <c r="A874" s="2"/>
      <c r="B874" s="102"/>
      <c r="C874" s="30">
        <v>1</v>
      </c>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c r="AB874" s="34"/>
      <c r="AC874" s="34"/>
      <c r="AD874" s="34"/>
      <c r="AE874" s="34"/>
      <c r="AF874" s="34"/>
      <c r="AG874" s="34"/>
      <c r="AH874" s="9"/>
      <c r="AI874" s="2"/>
    </row>
    <row r="875" spans="1:35" ht="12.75">
      <c r="A875" s="2"/>
      <c r="B875" s="102"/>
      <c r="C875" s="30">
        <v>2</v>
      </c>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c r="AB875" s="34"/>
      <c r="AC875" s="34"/>
      <c r="AD875" s="34"/>
      <c r="AE875" s="34"/>
      <c r="AF875" s="34"/>
      <c r="AG875" s="34"/>
      <c r="AH875" s="9"/>
      <c r="AI875" s="2"/>
    </row>
    <row r="876" spans="1:35" ht="12.75">
      <c r="A876" s="2"/>
      <c r="B876" s="102"/>
      <c r="C876" s="30">
        <v>3</v>
      </c>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c r="AB876" s="34"/>
      <c r="AC876" s="34"/>
      <c r="AD876" s="34"/>
      <c r="AE876" s="34"/>
      <c r="AF876" s="34"/>
      <c r="AG876" s="34"/>
      <c r="AH876" s="9"/>
      <c r="AI876" s="2"/>
    </row>
    <row r="877" spans="1:35" ht="12.75">
      <c r="A877" s="2"/>
      <c r="B877" s="102"/>
      <c r="C877" s="30">
        <v>4</v>
      </c>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c r="AB877" s="34"/>
      <c r="AC877" s="34"/>
      <c r="AD877" s="34"/>
      <c r="AE877" s="34"/>
      <c r="AF877" s="34"/>
      <c r="AG877" s="34"/>
      <c r="AH877" s="9"/>
      <c r="AI877" s="2"/>
    </row>
    <row r="878" spans="1:35" ht="12.75">
      <c r="A878" s="2"/>
      <c r="B878" s="10"/>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2"/>
      <c r="AI878" s="2"/>
    </row>
    <row r="879" spans="1:35" ht="12.75">
      <c r="A879" s="14">
        <f>A864+1</f>
        <v>59</v>
      </c>
      <c r="B879" s="39"/>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40"/>
      <c r="AI879" s="2"/>
    </row>
    <row r="880" spans="1:35" ht="12.75">
      <c r="A880" s="2"/>
      <c r="B880" s="41"/>
      <c r="C880" s="14" t="s">
        <v>18</v>
      </c>
      <c r="D880" s="37"/>
      <c r="E880" s="37"/>
      <c r="F880" s="37"/>
      <c r="G880" s="37"/>
      <c r="H880" s="37"/>
      <c r="I880" s="110">
        <f>IF(AND(I882&lt;&gt;"",Y882&lt;&gt;"",AD882&lt;&gt;"",I884&lt;&gt;"",I885&lt;&gt;"",I886&lt;&gt;""),1+I865,"")</f>
      </c>
      <c r="J880" s="111"/>
      <c r="K880" s="112"/>
      <c r="L880" s="37"/>
      <c r="M880" s="37" t="s">
        <v>45</v>
      </c>
      <c r="N880" s="37"/>
      <c r="O880" s="37"/>
      <c r="P880" s="37"/>
      <c r="Q880" s="37"/>
      <c r="R880" s="37"/>
      <c r="S880" s="37"/>
      <c r="T880" s="37"/>
      <c r="U880" s="37"/>
      <c r="V880" s="31"/>
      <c r="W880" s="37"/>
      <c r="X880" s="37" t="s">
        <v>46</v>
      </c>
      <c r="Y880" s="37"/>
      <c r="Z880" s="37"/>
      <c r="AA880" s="37"/>
      <c r="AB880" s="37"/>
      <c r="AC880" s="37"/>
      <c r="AD880" s="37"/>
      <c r="AE880" s="37"/>
      <c r="AF880" s="122"/>
      <c r="AG880" s="123"/>
      <c r="AH880" s="42"/>
      <c r="AI880" s="2"/>
    </row>
    <row r="881" spans="1:35" ht="12.75">
      <c r="A881" s="2"/>
      <c r="B881" s="8"/>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9"/>
      <c r="AI881" s="2"/>
    </row>
    <row r="882" spans="1:35" ht="12.75">
      <c r="A882" s="2"/>
      <c r="B882" s="8"/>
      <c r="C882" s="14" t="s">
        <v>6</v>
      </c>
      <c r="D882" s="2"/>
      <c r="E882" s="2"/>
      <c r="F882" s="2"/>
      <c r="G882" s="2"/>
      <c r="H882" s="2"/>
      <c r="I882" s="103"/>
      <c r="J882" s="104"/>
      <c r="K882" s="104"/>
      <c r="L882" s="104"/>
      <c r="M882" s="104"/>
      <c r="N882" s="104"/>
      <c r="O882" s="104"/>
      <c r="P882" s="104"/>
      <c r="Q882" s="104"/>
      <c r="R882" s="104"/>
      <c r="S882" s="105"/>
      <c r="T882" s="37"/>
      <c r="U882" s="14" t="s">
        <v>11</v>
      </c>
      <c r="V882" s="2"/>
      <c r="W882" s="2"/>
      <c r="X882" s="2"/>
      <c r="Y882" s="31"/>
      <c r="Z882" s="37"/>
      <c r="AA882" s="14" t="s">
        <v>10</v>
      </c>
      <c r="AB882" s="2"/>
      <c r="AC882" s="2"/>
      <c r="AD882" s="106"/>
      <c r="AE882" s="106"/>
      <c r="AF882" s="106"/>
      <c r="AG882" s="106"/>
      <c r="AH882" s="9"/>
      <c r="AI882" s="2"/>
    </row>
    <row r="883" spans="1:35" ht="12.75">
      <c r="A883" s="2"/>
      <c r="B883" s="8"/>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c r="AA883" s="37"/>
      <c r="AB883" s="37"/>
      <c r="AC883" s="37"/>
      <c r="AD883" s="37"/>
      <c r="AE883" s="37"/>
      <c r="AF883" s="37"/>
      <c r="AG883" s="37"/>
      <c r="AH883" s="9"/>
      <c r="AI883" s="2"/>
    </row>
    <row r="884" spans="1:35" ht="12.75">
      <c r="A884" s="2"/>
      <c r="B884" s="8"/>
      <c r="C884" s="14" t="s">
        <v>7</v>
      </c>
      <c r="D884" s="2"/>
      <c r="E884" s="2"/>
      <c r="F884" s="2"/>
      <c r="G884" s="2"/>
      <c r="H884" s="2"/>
      <c r="I884" s="107"/>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9"/>
      <c r="AH884" s="9"/>
      <c r="AI884" s="2"/>
    </row>
    <row r="885" spans="1:35" ht="12.75">
      <c r="A885" s="2"/>
      <c r="B885" s="8"/>
      <c r="C885" s="14" t="s">
        <v>8</v>
      </c>
      <c r="D885" s="2"/>
      <c r="E885" s="2"/>
      <c r="F885" s="2"/>
      <c r="G885" s="2"/>
      <c r="H885" s="2"/>
      <c r="I885" s="107"/>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9"/>
      <c r="AH885" s="9"/>
      <c r="AI885" s="2"/>
    </row>
    <row r="886" spans="1:35" ht="12.75">
      <c r="A886" s="2"/>
      <c r="B886" s="8"/>
      <c r="C886" s="14" t="s">
        <v>9</v>
      </c>
      <c r="D886" s="2"/>
      <c r="E886" s="2"/>
      <c r="F886" s="2"/>
      <c r="G886" s="2"/>
      <c r="H886" s="2"/>
      <c r="I886" s="107"/>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9"/>
      <c r="AH886" s="9"/>
      <c r="AI886" s="2"/>
    </row>
    <row r="887" spans="1:35" ht="12.75">
      <c r="A887" s="2"/>
      <c r="B887" s="8"/>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c r="AA887" s="37"/>
      <c r="AB887" s="37"/>
      <c r="AC887" s="37"/>
      <c r="AD887" s="37"/>
      <c r="AE887" s="37"/>
      <c r="AF887" s="37"/>
      <c r="AG887" s="37"/>
      <c r="AH887" s="9"/>
      <c r="AI887" s="2"/>
    </row>
    <row r="888" spans="1:35" ht="12.75" customHeight="1">
      <c r="A888" s="2"/>
      <c r="B888" s="102" t="s">
        <v>16</v>
      </c>
      <c r="C888" s="30"/>
      <c r="D888" s="30" t="str">
        <f>"01"</f>
        <v>01</v>
      </c>
      <c r="E888" s="30" t="str">
        <f>"02"</f>
        <v>02</v>
      </c>
      <c r="F888" s="30" t="str">
        <f>"03"</f>
        <v>03</v>
      </c>
      <c r="G888" s="30" t="str">
        <f>"04"</f>
        <v>04</v>
      </c>
      <c r="H888" s="30" t="str">
        <f>"05"</f>
        <v>05</v>
      </c>
      <c r="I888" s="30" t="str">
        <f>"06"</f>
        <v>06</v>
      </c>
      <c r="J888" s="30" t="str">
        <f>"07"</f>
        <v>07</v>
      </c>
      <c r="K888" s="30" t="str">
        <f>"08"</f>
        <v>08</v>
      </c>
      <c r="L888" s="30" t="str">
        <f>"09"</f>
        <v>09</v>
      </c>
      <c r="M888" s="30" t="str">
        <f>"10"</f>
        <v>10</v>
      </c>
      <c r="N888" s="30" t="str">
        <f>"11"</f>
        <v>11</v>
      </c>
      <c r="O888" s="30" t="str">
        <f>"12"</f>
        <v>12</v>
      </c>
      <c r="P888" s="30" t="str">
        <f>"13"</f>
        <v>13</v>
      </c>
      <c r="Q888" s="30" t="str">
        <f>"14"</f>
        <v>14</v>
      </c>
      <c r="R888" s="30" t="str">
        <f>"15"</f>
        <v>15</v>
      </c>
      <c r="S888" s="30" t="str">
        <f>"16"</f>
        <v>16</v>
      </c>
      <c r="T888" s="30" t="str">
        <f>"17"</f>
        <v>17</v>
      </c>
      <c r="U888" s="30" t="str">
        <f>"18"</f>
        <v>18</v>
      </c>
      <c r="V888" s="30" t="str">
        <f>"19"</f>
        <v>19</v>
      </c>
      <c r="W888" s="30" t="str">
        <f>"20"</f>
        <v>20</v>
      </c>
      <c r="X888" s="30" t="str">
        <f>"21"</f>
        <v>21</v>
      </c>
      <c r="Y888" s="30" t="str">
        <f>"22"</f>
        <v>22</v>
      </c>
      <c r="Z888" s="30" t="str">
        <f>"23"</f>
        <v>23</v>
      </c>
      <c r="AA888" s="30" t="str">
        <f>"24"</f>
        <v>24</v>
      </c>
      <c r="AB888" s="30" t="str">
        <f>"25"</f>
        <v>25</v>
      </c>
      <c r="AC888" s="30" t="str">
        <f>"26"</f>
        <v>26</v>
      </c>
      <c r="AD888" s="30" t="str">
        <f>"27"</f>
        <v>27</v>
      </c>
      <c r="AE888" s="30" t="str">
        <f>"28"</f>
        <v>28</v>
      </c>
      <c r="AF888" s="30" t="str">
        <f>"29"</f>
        <v>29</v>
      </c>
      <c r="AG888" s="30" t="str">
        <f>"30"</f>
        <v>30</v>
      </c>
      <c r="AH888" s="9"/>
      <c r="AI888" s="2"/>
    </row>
    <row r="889" spans="1:35" ht="12.75">
      <c r="A889" s="2"/>
      <c r="B889" s="102"/>
      <c r="C889" s="30">
        <v>1</v>
      </c>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c r="AB889" s="34"/>
      <c r="AC889" s="34"/>
      <c r="AD889" s="34"/>
      <c r="AE889" s="34"/>
      <c r="AF889" s="34"/>
      <c r="AG889" s="34"/>
      <c r="AH889" s="9"/>
      <c r="AI889" s="2"/>
    </row>
    <row r="890" spans="1:35" ht="12.75">
      <c r="A890" s="2"/>
      <c r="B890" s="102"/>
      <c r="C890" s="30">
        <v>2</v>
      </c>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c r="AB890" s="34"/>
      <c r="AC890" s="34"/>
      <c r="AD890" s="34"/>
      <c r="AE890" s="34"/>
      <c r="AF890" s="34"/>
      <c r="AG890" s="34"/>
      <c r="AH890" s="9"/>
      <c r="AI890" s="2"/>
    </row>
    <row r="891" spans="1:35" ht="12.75">
      <c r="A891" s="2"/>
      <c r="B891" s="102"/>
      <c r="C891" s="30">
        <v>3</v>
      </c>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c r="AB891" s="34"/>
      <c r="AC891" s="34"/>
      <c r="AD891" s="34"/>
      <c r="AE891" s="34"/>
      <c r="AF891" s="34"/>
      <c r="AG891" s="34"/>
      <c r="AH891" s="9"/>
      <c r="AI891" s="2"/>
    </row>
    <row r="892" spans="1:35" ht="12.75">
      <c r="A892" s="2"/>
      <c r="B892" s="102"/>
      <c r="C892" s="30">
        <v>4</v>
      </c>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c r="AB892" s="34"/>
      <c r="AC892" s="34"/>
      <c r="AD892" s="34"/>
      <c r="AE892" s="34"/>
      <c r="AF892" s="34"/>
      <c r="AG892" s="34"/>
      <c r="AH892" s="9"/>
      <c r="AI892" s="2"/>
    </row>
    <row r="893" spans="1:35" ht="12.75">
      <c r="A893" s="2"/>
      <c r="B893" s="10"/>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2"/>
      <c r="AI893" s="2"/>
    </row>
    <row r="894" spans="1:35" ht="12.75">
      <c r="A894" s="14">
        <f>A879+1</f>
        <v>60</v>
      </c>
      <c r="B894" s="39"/>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c r="AA894" s="37"/>
      <c r="AB894" s="37"/>
      <c r="AC894" s="37"/>
      <c r="AD894" s="37"/>
      <c r="AE894" s="37"/>
      <c r="AF894" s="37"/>
      <c r="AG894" s="37"/>
      <c r="AH894" s="40"/>
      <c r="AI894" s="2"/>
    </row>
    <row r="895" spans="1:35" ht="12.75">
      <c r="A895" s="2"/>
      <c r="B895" s="41"/>
      <c r="C895" s="14" t="s">
        <v>18</v>
      </c>
      <c r="D895" s="37"/>
      <c r="E895" s="37"/>
      <c r="F895" s="37"/>
      <c r="G895" s="37"/>
      <c r="H895" s="37"/>
      <c r="I895" s="110">
        <f>IF(AND(I897&lt;&gt;"",Y897&lt;&gt;"",AD897&lt;&gt;"",I899&lt;&gt;"",I900&lt;&gt;"",I901&lt;&gt;""),1+I880,"")</f>
      </c>
      <c r="J895" s="111"/>
      <c r="K895" s="112"/>
      <c r="L895" s="37"/>
      <c r="M895" s="37" t="s">
        <v>45</v>
      </c>
      <c r="N895" s="37"/>
      <c r="O895" s="37"/>
      <c r="P895" s="37"/>
      <c r="Q895" s="37"/>
      <c r="R895" s="37"/>
      <c r="S895" s="37"/>
      <c r="T895" s="37"/>
      <c r="U895" s="37"/>
      <c r="V895" s="31"/>
      <c r="W895" s="37"/>
      <c r="X895" s="37" t="s">
        <v>46</v>
      </c>
      <c r="Y895" s="37"/>
      <c r="Z895" s="37"/>
      <c r="AA895" s="37"/>
      <c r="AB895" s="37"/>
      <c r="AC895" s="37"/>
      <c r="AD895" s="37"/>
      <c r="AE895" s="37"/>
      <c r="AF895" s="122"/>
      <c r="AG895" s="123"/>
      <c r="AH895" s="42"/>
      <c r="AI895" s="2"/>
    </row>
    <row r="896" spans="1:35" ht="12.75">
      <c r="A896" s="2"/>
      <c r="B896" s="8"/>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c r="AA896" s="37"/>
      <c r="AB896" s="37"/>
      <c r="AC896" s="37"/>
      <c r="AD896" s="37"/>
      <c r="AE896" s="37"/>
      <c r="AF896" s="37"/>
      <c r="AG896" s="37"/>
      <c r="AH896" s="9"/>
      <c r="AI896" s="2"/>
    </row>
    <row r="897" spans="1:35" ht="12.75">
      <c r="A897" s="2"/>
      <c r="B897" s="8"/>
      <c r="C897" s="14" t="s">
        <v>6</v>
      </c>
      <c r="D897" s="2"/>
      <c r="E897" s="2"/>
      <c r="F897" s="2"/>
      <c r="G897" s="2"/>
      <c r="H897" s="2"/>
      <c r="I897" s="103"/>
      <c r="J897" s="104"/>
      <c r="K897" s="104"/>
      <c r="L897" s="104"/>
      <c r="M897" s="104"/>
      <c r="N897" s="104"/>
      <c r="O897" s="104"/>
      <c r="P897" s="104"/>
      <c r="Q897" s="104"/>
      <c r="R897" s="104"/>
      <c r="S897" s="105"/>
      <c r="T897" s="37"/>
      <c r="U897" s="14" t="s">
        <v>11</v>
      </c>
      <c r="V897" s="2"/>
      <c r="W897" s="2"/>
      <c r="X897" s="2"/>
      <c r="Y897" s="31"/>
      <c r="Z897" s="37"/>
      <c r="AA897" s="14" t="s">
        <v>10</v>
      </c>
      <c r="AB897" s="2"/>
      <c r="AC897" s="2"/>
      <c r="AD897" s="106"/>
      <c r="AE897" s="106"/>
      <c r="AF897" s="106"/>
      <c r="AG897" s="106"/>
      <c r="AH897" s="9"/>
      <c r="AI897" s="2"/>
    </row>
    <row r="898" spans="1:35" ht="12.75">
      <c r="A898" s="2"/>
      <c r="B898" s="8"/>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c r="AB898" s="37"/>
      <c r="AC898" s="37"/>
      <c r="AD898" s="37"/>
      <c r="AE898" s="37"/>
      <c r="AF898" s="37"/>
      <c r="AG898" s="37"/>
      <c r="AH898" s="9"/>
      <c r="AI898" s="2"/>
    </row>
    <row r="899" spans="1:35" ht="12.75">
      <c r="A899" s="2"/>
      <c r="B899" s="8"/>
      <c r="C899" s="14" t="s">
        <v>7</v>
      </c>
      <c r="D899" s="2"/>
      <c r="E899" s="2"/>
      <c r="F899" s="2"/>
      <c r="G899" s="2"/>
      <c r="H899" s="2"/>
      <c r="I899" s="107"/>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9"/>
      <c r="AH899" s="9"/>
      <c r="AI899" s="2"/>
    </row>
    <row r="900" spans="1:35" ht="12.75">
      <c r="A900" s="2"/>
      <c r="B900" s="8"/>
      <c r="C900" s="14" t="s">
        <v>8</v>
      </c>
      <c r="D900" s="2"/>
      <c r="E900" s="2"/>
      <c r="F900" s="2"/>
      <c r="G900" s="2"/>
      <c r="H900" s="2"/>
      <c r="I900" s="107"/>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9"/>
      <c r="AH900" s="9"/>
      <c r="AI900" s="2"/>
    </row>
    <row r="901" spans="1:35" ht="12.75">
      <c r="A901" s="2"/>
      <c r="B901" s="8"/>
      <c r="C901" s="14" t="s">
        <v>9</v>
      </c>
      <c r="D901" s="2"/>
      <c r="E901" s="2"/>
      <c r="F901" s="2"/>
      <c r="G901" s="2"/>
      <c r="H901" s="2"/>
      <c r="I901" s="107"/>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9"/>
      <c r="AH901" s="9"/>
      <c r="AI901" s="2"/>
    </row>
    <row r="902" spans="1:35" ht="12.75">
      <c r="A902" s="2"/>
      <c r="B902" s="8"/>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c r="AA902" s="37"/>
      <c r="AB902" s="37"/>
      <c r="AC902" s="37"/>
      <c r="AD902" s="37"/>
      <c r="AE902" s="37"/>
      <c r="AF902" s="37"/>
      <c r="AG902" s="37"/>
      <c r="AH902" s="9"/>
      <c r="AI902" s="2"/>
    </row>
    <row r="903" spans="1:35" ht="12.75" customHeight="1">
      <c r="A903" s="2"/>
      <c r="B903" s="102" t="s">
        <v>16</v>
      </c>
      <c r="C903" s="30"/>
      <c r="D903" s="30" t="str">
        <f>"01"</f>
        <v>01</v>
      </c>
      <c r="E903" s="30" t="str">
        <f>"02"</f>
        <v>02</v>
      </c>
      <c r="F903" s="30" t="str">
        <f>"03"</f>
        <v>03</v>
      </c>
      <c r="G903" s="30" t="str">
        <f>"04"</f>
        <v>04</v>
      </c>
      <c r="H903" s="30" t="str">
        <f>"05"</f>
        <v>05</v>
      </c>
      <c r="I903" s="30" t="str">
        <f>"06"</f>
        <v>06</v>
      </c>
      <c r="J903" s="30" t="str">
        <f>"07"</f>
        <v>07</v>
      </c>
      <c r="K903" s="30" t="str">
        <f>"08"</f>
        <v>08</v>
      </c>
      <c r="L903" s="30" t="str">
        <f>"09"</f>
        <v>09</v>
      </c>
      <c r="M903" s="30" t="str">
        <f>"10"</f>
        <v>10</v>
      </c>
      <c r="N903" s="30" t="str">
        <f>"11"</f>
        <v>11</v>
      </c>
      <c r="O903" s="30" t="str">
        <f>"12"</f>
        <v>12</v>
      </c>
      <c r="P903" s="30" t="str">
        <f>"13"</f>
        <v>13</v>
      </c>
      <c r="Q903" s="30" t="str">
        <f>"14"</f>
        <v>14</v>
      </c>
      <c r="R903" s="30" t="str">
        <f>"15"</f>
        <v>15</v>
      </c>
      <c r="S903" s="30" t="str">
        <f>"16"</f>
        <v>16</v>
      </c>
      <c r="T903" s="30" t="str">
        <f>"17"</f>
        <v>17</v>
      </c>
      <c r="U903" s="30" t="str">
        <f>"18"</f>
        <v>18</v>
      </c>
      <c r="V903" s="30" t="str">
        <f>"19"</f>
        <v>19</v>
      </c>
      <c r="W903" s="30" t="str">
        <f>"20"</f>
        <v>20</v>
      </c>
      <c r="X903" s="30" t="str">
        <f>"21"</f>
        <v>21</v>
      </c>
      <c r="Y903" s="30" t="str">
        <f>"22"</f>
        <v>22</v>
      </c>
      <c r="Z903" s="30" t="str">
        <f>"23"</f>
        <v>23</v>
      </c>
      <c r="AA903" s="30" t="str">
        <f>"24"</f>
        <v>24</v>
      </c>
      <c r="AB903" s="30" t="str">
        <f>"25"</f>
        <v>25</v>
      </c>
      <c r="AC903" s="30" t="str">
        <f>"26"</f>
        <v>26</v>
      </c>
      <c r="AD903" s="30" t="str">
        <f>"27"</f>
        <v>27</v>
      </c>
      <c r="AE903" s="30" t="str">
        <f>"28"</f>
        <v>28</v>
      </c>
      <c r="AF903" s="30" t="str">
        <f>"29"</f>
        <v>29</v>
      </c>
      <c r="AG903" s="30" t="str">
        <f>"30"</f>
        <v>30</v>
      </c>
      <c r="AH903" s="9"/>
      <c r="AI903" s="2"/>
    </row>
    <row r="904" spans="1:35" ht="12.75">
      <c r="A904" s="2"/>
      <c r="B904" s="102"/>
      <c r="C904" s="30">
        <v>1</v>
      </c>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c r="AB904" s="34"/>
      <c r="AC904" s="34"/>
      <c r="AD904" s="34"/>
      <c r="AE904" s="34"/>
      <c r="AF904" s="34"/>
      <c r="AG904" s="34"/>
      <c r="AH904" s="9"/>
      <c r="AI904" s="2"/>
    </row>
    <row r="905" spans="1:35" ht="12.75">
      <c r="A905" s="2"/>
      <c r="B905" s="102"/>
      <c r="C905" s="30">
        <v>2</v>
      </c>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c r="AB905" s="34"/>
      <c r="AC905" s="34"/>
      <c r="AD905" s="34"/>
      <c r="AE905" s="34"/>
      <c r="AF905" s="34"/>
      <c r="AG905" s="34"/>
      <c r="AH905" s="9"/>
      <c r="AI905" s="2"/>
    </row>
    <row r="906" spans="1:35" ht="12.75">
      <c r="A906" s="2"/>
      <c r="B906" s="102"/>
      <c r="C906" s="30">
        <v>3</v>
      </c>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c r="AB906" s="34"/>
      <c r="AC906" s="34"/>
      <c r="AD906" s="34"/>
      <c r="AE906" s="34"/>
      <c r="AF906" s="34"/>
      <c r="AG906" s="34"/>
      <c r="AH906" s="9"/>
      <c r="AI906" s="2"/>
    </row>
    <row r="907" spans="1:35" ht="12.75">
      <c r="A907" s="2"/>
      <c r="B907" s="102"/>
      <c r="C907" s="30">
        <v>4</v>
      </c>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c r="AB907" s="34"/>
      <c r="AC907" s="34"/>
      <c r="AD907" s="34"/>
      <c r="AE907" s="34"/>
      <c r="AF907" s="34"/>
      <c r="AG907" s="34"/>
      <c r="AH907" s="9"/>
      <c r="AI907" s="2"/>
    </row>
    <row r="908" spans="1:35" ht="12.75">
      <c r="A908" s="2"/>
      <c r="B908" s="10"/>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2"/>
      <c r="AI908" s="2"/>
    </row>
    <row r="909" spans="1:35" ht="12.75">
      <c r="A909" s="14">
        <f>A894+1</f>
        <v>61</v>
      </c>
      <c r="B909" s="39"/>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c r="AA909" s="37"/>
      <c r="AB909" s="37"/>
      <c r="AC909" s="37"/>
      <c r="AD909" s="37"/>
      <c r="AE909" s="37"/>
      <c r="AF909" s="37"/>
      <c r="AG909" s="37"/>
      <c r="AH909" s="40"/>
      <c r="AI909" s="2"/>
    </row>
    <row r="910" spans="1:35" ht="12.75">
      <c r="A910" s="2"/>
      <c r="B910" s="41"/>
      <c r="C910" s="14" t="s">
        <v>18</v>
      </c>
      <c r="D910" s="37"/>
      <c r="E910" s="37"/>
      <c r="F910" s="37"/>
      <c r="G910" s="37"/>
      <c r="H910" s="37"/>
      <c r="I910" s="110">
        <f>IF(AND(I912&lt;&gt;"",Y912&lt;&gt;"",AD912&lt;&gt;"",I914&lt;&gt;"",I915&lt;&gt;"",I916&lt;&gt;""),1+I895,"")</f>
      </c>
      <c r="J910" s="111"/>
      <c r="K910" s="112"/>
      <c r="L910" s="37"/>
      <c r="M910" s="37" t="s">
        <v>45</v>
      </c>
      <c r="N910" s="37"/>
      <c r="O910" s="37"/>
      <c r="P910" s="37"/>
      <c r="Q910" s="37"/>
      <c r="R910" s="37"/>
      <c r="S910" s="37"/>
      <c r="T910" s="37"/>
      <c r="U910" s="37"/>
      <c r="V910" s="31"/>
      <c r="W910" s="37"/>
      <c r="X910" s="37" t="s">
        <v>46</v>
      </c>
      <c r="Y910" s="37"/>
      <c r="Z910" s="37"/>
      <c r="AA910" s="37"/>
      <c r="AB910" s="37"/>
      <c r="AC910" s="37"/>
      <c r="AD910" s="37"/>
      <c r="AE910" s="37"/>
      <c r="AF910" s="122"/>
      <c r="AG910" s="123"/>
      <c r="AH910" s="42"/>
      <c r="AI910" s="2"/>
    </row>
    <row r="911" spans="1:35" ht="12.75">
      <c r="A911" s="2"/>
      <c r="B911" s="8"/>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c r="AA911" s="37"/>
      <c r="AB911" s="37"/>
      <c r="AC911" s="37"/>
      <c r="AD911" s="37"/>
      <c r="AE911" s="37"/>
      <c r="AF911" s="37"/>
      <c r="AG911" s="37"/>
      <c r="AH911" s="9"/>
      <c r="AI911" s="2"/>
    </row>
    <row r="912" spans="1:35" ht="12.75">
      <c r="A912" s="2"/>
      <c r="B912" s="8"/>
      <c r="C912" s="14" t="s">
        <v>6</v>
      </c>
      <c r="D912" s="2"/>
      <c r="E912" s="2"/>
      <c r="F912" s="2"/>
      <c r="G912" s="2"/>
      <c r="H912" s="2"/>
      <c r="I912" s="103"/>
      <c r="J912" s="104"/>
      <c r="K912" s="104"/>
      <c r="L912" s="104"/>
      <c r="M912" s="104"/>
      <c r="N912" s="104"/>
      <c r="O912" s="104"/>
      <c r="P912" s="104"/>
      <c r="Q912" s="104"/>
      <c r="R912" s="104"/>
      <c r="S912" s="105"/>
      <c r="T912" s="37"/>
      <c r="U912" s="14" t="s">
        <v>11</v>
      </c>
      <c r="V912" s="2"/>
      <c r="W912" s="2"/>
      <c r="X912" s="2"/>
      <c r="Y912" s="31"/>
      <c r="Z912" s="37"/>
      <c r="AA912" s="14" t="s">
        <v>10</v>
      </c>
      <c r="AB912" s="2"/>
      <c r="AC912" s="2"/>
      <c r="AD912" s="106"/>
      <c r="AE912" s="106"/>
      <c r="AF912" s="106"/>
      <c r="AG912" s="106"/>
      <c r="AH912" s="9"/>
      <c r="AI912" s="2"/>
    </row>
    <row r="913" spans="1:35" ht="12.75">
      <c r="A913" s="2"/>
      <c r="B913" s="8"/>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c r="AA913" s="37"/>
      <c r="AB913" s="37"/>
      <c r="AC913" s="37"/>
      <c r="AD913" s="37"/>
      <c r="AE913" s="37"/>
      <c r="AF913" s="37"/>
      <c r="AG913" s="37"/>
      <c r="AH913" s="9"/>
      <c r="AI913" s="2"/>
    </row>
    <row r="914" spans="1:35" ht="12.75">
      <c r="A914" s="2"/>
      <c r="B914" s="8"/>
      <c r="C914" s="14" t="s">
        <v>7</v>
      </c>
      <c r="D914" s="2"/>
      <c r="E914" s="2"/>
      <c r="F914" s="2"/>
      <c r="G914" s="2"/>
      <c r="H914" s="2"/>
      <c r="I914" s="107"/>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9"/>
      <c r="AH914" s="9"/>
      <c r="AI914" s="2"/>
    </row>
    <row r="915" spans="1:35" ht="12.75">
      <c r="A915" s="2"/>
      <c r="B915" s="8"/>
      <c r="C915" s="14" t="s">
        <v>8</v>
      </c>
      <c r="D915" s="2"/>
      <c r="E915" s="2"/>
      <c r="F915" s="2"/>
      <c r="G915" s="2"/>
      <c r="H915" s="2"/>
      <c r="I915" s="107"/>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9"/>
      <c r="AH915" s="9"/>
      <c r="AI915" s="2"/>
    </row>
    <row r="916" spans="1:35" ht="12.75">
      <c r="A916" s="2"/>
      <c r="B916" s="8"/>
      <c r="C916" s="14" t="s">
        <v>9</v>
      </c>
      <c r="D916" s="2"/>
      <c r="E916" s="2"/>
      <c r="F916" s="2"/>
      <c r="G916" s="2"/>
      <c r="H916" s="2"/>
      <c r="I916" s="107"/>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9"/>
      <c r="AH916" s="9"/>
      <c r="AI916" s="2"/>
    </row>
    <row r="917" spans="1:35" ht="12.75">
      <c r="A917" s="2"/>
      <c r="B917" s="8"/>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c r="AA917" s="37"/>
      <c r="AB917" s="37"/>
      <c r="AC917" s="37"/>
      <c r="AD917" s="37"/>
      <c r="AE917" s="37"/>
      <c r="AF917" s="37"/>
      <c r="AG917" s="37"/>
      <c r="AH917" s="9"/>
      <c r="AI917" s="2"/>
    </row>
    <row r="918" spans="1:35" ht="12.75" customHeight="1">
      <c r="A918" s="2"/>
      <c r="B918" s="102" t="s">
        <v>16</v>
      </c>
      <c r="C918" s="30"/>
      <c r="D918" s="30" t="str">
        <f>"01"</f>
        <v>01</v>
      </c>
      <c r="E918" s="30" t="str">
        <f>"02"</f>
        <v>02</v>
      </c>
      <c r="F918" s="30" t="str">
        <f>"03"</f>
        <v>03</v>
      </c>
      <c r="G918" s="30" t="str">
        <f>"04"</f>
        <v>04</v>
      </c>
      <c r="H918" s="30" t="str">
        <f>"05"</f>
        <v>05</v>
      </c>
      <c r="I918" s="30" t="str">
        <f>"06"</f>
        <v>06</v>
      </c>
      <c r="J918" s="30" t="str">
        <f>"07"</f>
        <v>07</v>
      </c>
      <c r="K918" s="30" t="str">
        <f>"08"</f>
        <v>08</v>
      </c>
      <c r="L918" s="30" t="str">
        <f>"09"</f>
        <v>09</v>
      </c>
      <c r="M918" s="30" t="str">
        <f>"10"</f>
        <v>10</v>
      </c>
      <c r="N918" s="30" t="str">
        <f>"11"</f>
        <v>11</v>
      </c>
      <c r="O918" s="30" t="str">
        <f>"12"</f>
        <v>12</v>
      </c>
      <c r="P918" s="30" t="str">
        <f>"13"</f>
        <v>13</v>
      </c>
      <c r="Q918" s="30" t="str">
        <f>"14"</f>
        <v>14</v>
      </c>
      <c r="R918" s="30" t="str">
        <f>"15"</f>
        <v>15</v>
      </c>
      <c r="S918" s="30" t="str">
        <f>"16"</f>
        <v>16</v>
      </c>
      <c r="T918" s="30" t="str">
        <f>"17"</f>
        <v>17</v>
      </c>
      <c r="U918" s="30" t="str">
        <f>"18"</f>
        <v>18</v>
      </c>
      <c r="V918" s="30" t="str">
        <f>"19"</f>
        <v>19</v>
      </c>
      <c r="W918" s="30" t="str">
        <f>"20"</f>
        <v>20</v>
      </c>
      <c r="X918" s="30" t="str">
        <f>"21"</f>
        <v>21</v>
      </c>
      <c r="Y918" s="30" t="str">
        <f>"22"</f>
        <v>22</v>
      </c>
      <c r="Z918" s="30" t="str">
        <f>"23"</f>
        <v>23</v>
      </c>
      <c r="AA918" s="30" t="str">
        <f>"24"</f>
        <v>24</v>
      </c>
      <c r="AB918" s="30" t="str">
        <f>"25"</f>
        <v>25</v>
      </c>
      <c r="AC918" s="30" t="str">
        <f>"26"</f>
        <v>26</v>
      </c>
      <c r="AD918" s="30" t="str">
        <f>"27"</f>
        <v>27</v>
      </c>
      <c r="AE918" s="30" t="str">
        <f>"28"</f>
        <v>28</v>
      </c>
      <c r="AF918" s="30" t="str">
        <f>"29"</f>
        <v>29</v>
      </c>
      <c r="AG918" s="30" t="str">
        <f>"30"</f>
        <v>30</v>
      </c>
      <c r="AH918" s="9"/>
      <c r="AI918" s="2"/>
    </row>
    <row r="919" spans="1:35" ht="12.75">
      <c r="A919" s="2"/>
      <c r="B919" s="102"/>
      <c r="C919" s="30">
        <v>1</v>
      </c>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c r="AB919" s="34"/>
      <c r="AC919" s="34"/>
      <c r="AD919" s="34"/>
      <c r="AE919" s="34"/>
      <c r="AF919" s="34"/>
      <c r="AG919" s="34"/>
      <c r="AH919" s="9"/>
      <c r="AI919" s="2"/>
    </row>
    <row r="920" spans="1:35" ht="12.75">
      <c r="A920" s="2"/>
      <c r="B920" s="102"/>
      <c r="C920" s="30">
        <v>2</v>
      </c>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c r="AB920" s="34"/>
      <c r="AC920" s="34"/>
      <c r="AD920" s="34"/>
      <c r="AE920" s="34"/>
      <c r="AF920" s="34"/>
      <c r="AG920" s="34"/>
      <c r="AH920" s="9"/>
      <c r="AI920" s="2"/>
    </row>
    <row r="921" spans="1:35" ht="12.75">
      <c r="A921" s="2"/>
      <c r="B921" s="102"/>
      <c r="C921" s="30">
        <v>3</v>
      </c>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c r="AB921" s="34"/>
      <c r="AC921" s="34"/>
      <c r="AD921" s="34"/>
      <c r="AE921" s="34"/>
      <c r="AF921" s="34"/>
      <c r="AG921" s="34"/>
      <c r="AH921" s="9"/>
      <c r="AI921" s="2"/>
    </row>
    <row r="922" spans="1:35" ht="12.75">
      <c r="A922" s="2"/>
      <c r="B922" s="102"/>
      <c r="C922" s="30">
        <v>4</v>
      </c>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c r="AB922" s="34"/>
      <c r="AC922" s="34"/>
      <c r="AD922" s="34"/>
      <c r="AE922" s="34"/>
      <c r="AF922" s="34"/>
      <c r="AG922" s="34"/>
      <c r="AH922" s="9"/>
      <c r="AI922" s="2"/>
    </row>
    <row r="923" spans="1:35" ht="12.75">
      <c r="A923" s="2"/>
      <c r="B923" s="10"/>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2"/>
      <c r="AI923" s="2"/>
    </row>
    <row r="924" spans="1:35" ht="12.75">
      <c r="A924" s="14">
        <f>A909+1</f>
        <v>62</v>
      </c>
      <c r="B924" s="39"/>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c r="AA924" s="37"/>
      <c r="AB924" s="37"/>
      <c r="AC924" s="37"/>
      <c r="AD924" s="37"/>
      <c r="AE924" s="37"/>
      <c r="AF924" s="37"/>
      <c r="AG924" s="37"/>
      <c r="AH924" s="40"/>
      <c r="AI924" s="2"/>
    </row>
    <row r="925" spans="1:35" ht="12.75">
      <c r="A925" s="2"/>
      <c r="B925" s="41"/>
      <c r="C925" s="14" t="s">
        <v>18</v>
      </c>
      <c r="D925" s="37"/>
      <c r="E925" s="37"/>
      <c r="F925" s="37"/>
      <c r="G925" s="37"/>
      <c r="H925" s="37"/>
      <c r="I925" s="110">
        <f>IF(AND(I927&lt;&gt;"",Y927&lt;&gt;"",AD927&lt;&gt;"",I929&lt;&gt;"",I930&lt;&gt;"",I931&lt;&gt;""),1+I910,"")</f>
      </c>
      <c r="J925" s="111"/>
      <c r="K925" s="112"/>
      <c r="L925" s="37"/>
      <c r="M925" s="37" t="s">
        <v>45</v>
      </c>
      <c r="N925" s="37"/>
      <c r="O925" s="37"/>
      <c r="P925" s="37"/>
      <c r="Q925" s="37"/>
      <c r="R925" s="37"/>
      <c r="S925" s="37"/>
      <c r="T925" s="37"/>
      <c r="U925" s="37"/>
      <c r="V925" s="31"/>
      <c r="W925" s="37"/>
      <c r="X925" s="37" t="s">
        <v>46</v>
      </c>
      <c r="Y925" s="37"/>
      <c r="Z925" s="37"/>
      <c r="AA925" s="37"/>
      <c r="AB925" s="37"/>
      <c r="AC925" s="37"/>
      <c r="AD925" s="37"/>
      <c r="AE925" s="37"/>
      <c r="AF925" s="122"/>
      <c r="AG925" s="123"/>
      <c r="AH925" s="42"/>
      <c r="AI925" s="2"/>
    </row>
    <row r="926" spans="1:35" ht="12.75">
      <c r="A926" s="2"/>
      <c r="B926" s="8"/>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c r="AA926" s="37"/>
      <c r="AB926" s="37"/>
      <c r="AC926" s="37"/>
      <c r="AD926" s="37"/>
      <c r="AE926" s="37"/>
      <c r="AF926" s="37"/>
      <c r="AG926" s="37"/>
      <c r="AH926" s="9"/>
      <c r="AI926" s="2"/>
    </row>
    <row r="927" spans="1:35" ht="12.75">
      <c r="A927" s="2"/>
      <c r="B927" s="8"/>
      <c r="C927" s="14" t="s">
        <v>6</v>
      </c>
      <c r="D927" s="2"/>
      <c r="E927" s="2"/>
      <c r="F927" s="2"/>
      <c r="G927" s="2"/>
      <c r="H927" s="2"/>
      <c r="I927" s="103"/>
      <c r="J927" s="104"/>
      <c r="K927" s="104"/>
      <c r="L927" s="104"/>
      <c r="M927" s="104"/>
      <c r="N927" s="104"/>
      <c r="O927" s="104"/>
      <c r="P927" s="104"/>
      <c r="Q927" s="104"/>
      <c r="R927" s="104"/>
      <c r="S927" s="105"/>
      <c r="T927" s="37"/>
      <c r="U927" s="14" t="s">
        <v>11</v>
      </c>
      <c r="V927" s="2"/>
      <c r="W927" s="2"/>
      <c r="X927" s="2"/>
      <c r="Y927" s="31"/>
      <c r="Z927" s="37"/>
      <c r="AA927" s="14" t="s">
        <v>10</v>
      </c>
      <c r="AB927" s="2"/>
      <c r="AC927" s="2"/>
      <c r="AD927" s="106"/>
      <c r="AE927" s="106"/>
      <c r="AF927" s="106"/>
      <c r="AG927" s="106"/>
      <c r="AH927" s="9"/>
      <c r="AI927" s="2"/>
    </row>
    <row r="928" spans="1:35" ht="12.75">
      <c r="A928" s="2"/>
      <c r="B928" s="8"/>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c r="AA928" s="37"/>
      <c r="AB928" s="37"/>
      <c r="AC928" s="37"/>
      <c r="AD928" s="37"/>
      <c r="AE928" s="37"/>
      <c r="AF928" s="37"/>
      <c r="AG928" s="37"/>
      <c r="AH928" s="9"/>
      <c r="AI928" s="2"/>
    </row>
    <row r="929" spans="1:35" ht="12.75">
      <c r="A929" s="2"/>
      <c r="B929" s="8"/>
      <c r="C929" s="14" t="s">
        <v>7</v>
      </c>
      <c r="D929" s="2"/>
      <c r="E929" s="2"/>
      <c r="F929" s="2"/>
      <c r="G929" s="2"/>
      <c r="H929" s="2"/>
      <c r="I929" s="107"/>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9"/>
      <c r="AH929" s="9"/>
      <c r="AI929" s="2"/>
    </row>
    <row r="930" spans="1:35" ht="12.75">
      <c r="A930" s="2"/>
      <c r="B930" s="8"/>
      <c r="C930" s="14" t="s">
        <v>8</v>
      </c>
      <c r="D930" s="2"/>
      <c r="E930" s="2"/>
      <c r="F930" s="2"/>
      <c r="G930" s="2"/>
      <c r="H930" s="2"/>
      <c r="I930" s="107"/>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9"/>
      <c r="AH930" s="9"/>
      <c r="AI930" s="2"/>
    </row>
    <row r="931" spans="1:35" ht="12.75">
      <c r="A931" s="2"/>
      <c r="B931" s="8"/>
      <c r="C931" s="14" t="s">
        <v>9</v>
      </c>
      <c r="D931" s="2"/>
      <c r="E931" s="2"/>
      <c r="F931" s="2"/>
      <c r="G931" s="2"/>
      <c r="H931" s="2"/>
      <c r="I931" s="107"/>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9"/>
      <c r="AH931" s="9"/>
      <c r="AI931" s="2"/>
    </row>
    <row r="932" spans="1:35" ht="12.75">
      <c r="A932" s="2"/>
      <c r="B932" s="8"/>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c r="AA932" s="37"/>
      <c r="AB932" s="37"/>
      <c r="AC932" s="37"/>
      <c r="AD932" s="37"/>
      <c r="AE932" s="37"/>
      <c r="AF932" s="37"/>
      <c r="AG932" s="37"/>
      <c r="AH932" s="9"/>
      <c r="AI932" s="2"/>
    </row>
    <row r="933" spans="1:35" ht="12.75" customHeight="1">
      <c r="A933" s="2"/>
      <c r="B933" s="102" t="s">
        <v>16</v>
      </c>
      <c r="C933" s="30"/>
      <c r="D933" s="30" t="str">
        <f>"01"</f>
        <v>01</v>
      </c>
      <c r="E933" s="30" t="str">
        <f>"02"</f>
        <v>02</v>
      </c>
      <c r="F933" s="30" t="str">
        <f>"03"</f>
        <v>03</v>
      </c>
      <c r="G933" s="30" t="str">
        <f>"04"</f>
        <v>04</v>
      </c>
      <c r="H933" s="30" t="str">
        <f>"05"</f>
        <v>05</v>
      </c>
      <c r="I933" s="30" t="str">
        <f>"06"</f>
        <v>06</v>
      </c>
      <c r="J933" s="30" t="str">
        <f>"07"</f>
        <v>07</v>
      </c>
      <c r="K933" s="30" t="str">
        <f>"08"</f>
        <v>08</v>
      </c>
      <c r="L933" s="30" t="str">
        <f>"09"</f>
        <v>09</v>
      </c>
      <c r="M933" s="30" t="str">
        <f>"10"</f>
        <v>10</v>
      </c>
      <c r="N933" s="30" t="str">
        <f>"11"</f>
        <v>11</v>
      </c>
      <c r="O933" s="30" t="str">
        <f>"12"</f>
        <v>12</v>
      </c>
      <c r="P933" s="30" t="str">
        <f>"13"</f>
        <v>13</v>
      </c>
      <c r="Q933" s="30" t="str">
        <f>"14"</f>
        <v>14</v>
      </c>
      <c r="R933" s="30" t="str">
        <f>"15"</f>
        <v>15</v>
      </c>
      <c r="S933" s="30" t="str">
        <f>"16"</f>
        <v>16</v>
      </c>
      <c r="T933" s="30" t="str">
        <f>"17"</f>
        <v>17</v>
      </c>
      <c r="U933" s="30" t="str">
        <f>"18"</f>
        <v>18</v>
      </c>
      <c r="V933" s="30" t="str">
        <f>"19"</f>
        <v>19</v>
      </c>
      <c r="W933" s="30" t="str">
        <f>"20"</f>
        <v>20</v>
      </c>
      <c r="X933" s="30" t="str">
        <f>"21"</f>
        <v>21</v>
      </c>
      <c r="Y933" s="30" t="str">
        <f>"22"</f>
        <v>22</v>
      </c>
      <c r="Z933" s="30" t="str">
        <f>"23"</f>
        <v>23</v>
      </c>
      <c r="AA933" s="30" t="str">
        <f>"24"</f>
        <v>24</v>
      </c>
      <c r="AB933" s="30" t="str">
        <f>"25"</f>
        <v>25</v>
      </c>
      <c r="AC933" s="30" t="str">
        <f>"26"</f>
        <v>26</v>
      </c>
      <c r="AD933" s="30" t="str">
        <f>"27"</f>
        <v>27</v>
      </c>
      <c r="AE933" s="30" t="str">
        <f>"28"</f>
        <v>28</v>
      </c>
      <c r="AF933" s="30" t="str">
        <f>"29"</f>
        <v>29</v>
      </c>
      <c r="AG933" s="30" t="str">
        <f>"30"</f>
        <v>30</v>
      </c>
      <c r="AH933" s="9"/>
      <c r="AI933" s="2"/>
    </row>
    <row r="934" spans="1:35" ht="12.75">
      <c r="A934" s="2"/>
      <c r="B934" s="102"/>
      <c r="C934" s="30">
        <v>1</v>
      </c>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c r="AB934" s="34"/>
      <c r="AC934" s="34"/>
      <c r="AD934" s="34"/>
      <c r="AE934" s="34"/>
      <c r="AF934" s="34"/>
      <c r="AG934" s="34"/>
      <c r="AH934" s="9"/>
      <c r="AI934" s="2"/>
    </row>
    <row r="935" spans="1:35" ht="12.75">
      <c r="A935" s="2"/>
      <c r="B935" s="102"/>
      <c r="C935" s="30">
        <v>2</v>
      </c>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c r="AB935" s="34"/>
      <c r="AC935" s="34"/>
      <c r="AD935" s="34"/>
      <c r="AE935" s="34"/>
      <c r="AF935" s="34"/>
      <c r="AG935" s="34"/>
      <c r="AH935" s="9"/>
      <c r="AI935" s="2"/>
    </row>
    <row r="936" spans="1:35" ht="12.75">
      <c r="A936" s="2"/>
      <c r="B936" s="102"/>
      <c r="C936" s="30">
        <v>3</v>
      </c>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c r="AB936" s="34"/>
      <c r="AC936" s="34"/>
      <c r="AD936" s="34"/>
      <c r="AE936" s="34"/>
      <c r="AF936" s="34"/>
      <c r="AG936" s="34"/>
      <c r="AH936" s="9"/>
      <c r="AI936" s="2"/>
    </row>
    <row r="937" spans="1:35" ht="12.75">
      <c r="A937" s="2"/>
      <c r="B937" s="102"/>
      <c r="C937" s="30">
        <v>4</v>
      </c>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c r="AB937" s="34"/>
      <c r="AC937" s="34"/>
      <c r="AD937" s="34"/>
      <c r="AE937" s="34"/>
      <c r="AF937" s="34"/>
      <c r="AG937" s="34"/>
      <c r="AH937" s="9"/>
      <c r="AI937" s="2"/>
    </row>
    <row r="938" spans="1:35" ht="12.75">
      <c r="A938" s="2"/>
      <c r="B938" s="10"/>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2"/>
      <c r="AI938" s="2"/>
    </row>
    <row r="939" spans="1:35" ht="12.75">
      <c r="A939" s="14">
        <f>A924+1</f>
        <v>63</v>
      </c>
      <c r="B939" s="39"/>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c r="AA939" s="37"/>
      <c r="AB939" s="37"/>
      <c r="AC939" s="37"/>
      <c r="AD939" s="37"/>
      <c r="AE939" s="37"/>
      <c r="AF939" s="37"/>
      <c r="AG939" s="37"/>
      <c r="AH939" s="40"/>
      <c r="AI939" s="2"/>
    </row>
    <row r="940" spans="1:35" ht="12.75">
      <c r="A940" s="2"/>
      <c r="B940" s="41"/>
      <c r="C940" s="14" t="s">
        <v>18</v>
      </c>
      <c r="D940" s="37"/>
      <c r="E940" s="37"/>
      <c r="F940" s="37"/>
      <c r="G940" s="37"/>
      <c r="H940" s="37"/>
      <c r="I940" s="110">
        <f>IF(AND(I942&lt;&gt;"",Y942&lt;&gt;"",AD942&lt;&gt;"",I944&lt;&gt;"",I945&lt;&gt;"",I946&lt;&gt;""),1+I925,"")</f>
      </c>
      <c r="J940" s="111"/>
      <c r="K940" s="112"/>
      <c r="L940" s="37"/>
      <c r="M940" s="37" t="s">
        <v>45</v>
      </c>
      <c r="N940" s="37"/>
      <c r="O940" s="37"/>
      <c r="P940" s="37"/>
      <c r="Q940" s="37"/>
      <c r="R940" s="37"/>
      <c r="S940" s="37"/>
      <c r="T940" s="37"/>
      <c r="U940" s="37"/>
      <c r="V940" s="31"/>
      <c r="W940" s="37"/>
      <c r="X940" s="37" t="s">
        <v>46</v>
      </c>
      <c r="Y940" s="37"/>
      <c r="Z940" s="37"/>
      <c r="AA940" s="37"/>
      <c r="AB940" s="37"/>
      <c r="AC940" s="37"/>
      <c r="AD940" s="37"/>
      <c r="AE940" s="37"/>
      <c r="AF940" s="122"/>
      <c r="AG940" s="123"/>
      <c r="AH940" s="42"/>
      <c r="AI940" s="2"/>
    </row>
    <row r="941" spans="1:35" ht="12.75">
      <c r="A941" s="2"/>
      <c r="B941" s="8"/>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c r="AA941" s="37"/>
      <c r="AB941" s="37"/>
      <c r="AC941" s="37"/>
      <c r="AD941" s="37"/>
      <c r="AE941" s="37"/>
      <c r="AF941" s="37"/>
      <c r="AG941" s="37"/>
      <c r="AH941" s="9"/>
      <c r="AI941" s="2"/>
    </row>
    <row r="942" spans="1:35" ht="12.75">
      <c r="A942" s="2"/>
      <c r="B942" s="8"/>
      <c r="C942" s="14" t="s">
        <v>6</v>
      </c>
      <c r="D942" s="2"/>
      <c r="E942" s="2"/>
      <c r="F942" s="2"/>
      <c r="G942" s="2"/>
      <c r="H942" s="2"/>
      <c r="I942" s="103"/>
      <c r="J942" s="104"/>
      <c r="K942" s="104"/>
      <c r="L942" s="104"/>
      <c r="M942" s="104"/>
      <c r="N942" s="104"/>
      <c r="O942" s="104"/>
      <c r="P942" s="104"/>
      <c r="Q942" s="104"/>
      <c r="R942" s="104"/>
      <c r="S942" s="105"/>
      <c r="T942" s="37"/>
      <c r="U942" s="14" t="s">
        <v>11</v>
      </c>
      <c r="V942" s="2"/>
      <c r="W942" s="2"/>
      <c r="X942" s="2"/>
      <c r="Y942" s="31"/>
      <c r="Z942" s="37"/>
      <c r="AA942" s="14" t="s">
        <v>10</v>
      </c>
      <c r="AB942" s="2"/>
      <c r="AC942" s="2"/>
      <c r="AD942" s="106"/>
      <c r="AE942" s="106"/>
      <c r="AF942" s="106"/>
      <c r="AG942" s="106"/>
      <c r="AH942" s="9"/>
      <c r="AI942" s="2"/>
    </row>
    <row r="943" spans="1:35" ht="12.75">
      <c r="A943" s="2"/>
      <c r="B943" s="8"/>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c r="AA943" s="37"/>
      <c r="AB943" s="37"/>
      <c r="AC943" s="37"/>
      <c r="AD943" s="37"/>
      <c r="AE943" s="37"/>
      <c r="AF943" s="37"/>
      <c r="AG943" s="37"/>
      <c r="AH943" s="9"/>
      <c r="AI943" s="2"/>
    </row>
    <row r="944" spans="1:35" ht="12.75">
      <c r="A944" s="2"/>
      <c r="B944" s="8"/>
      <c r="C944" s="14" t="s">
        <v>7</v>
      </c>
      <c r="D944" s="2"/>
      <c r="E944" s="2"/>
      <c r="F944" s="2"/>
      <c r="G944" s="2"/>
      <c r="H944" s="2"/>
      <c r="I944" s="107"/>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c r="AG944" s="109"/>
      <c r="AH944" s="9"/>
      <c r="AI944" s="2"/>
    </row>
    <row r="945" spans="1:35" ht="12.75">
      <c r="A945" s="2"/>
      <c r="B945" s="8"/>
      <c r="C945" s="14" t="s">
        <v>8</v>
      </c>
      <c r="D945" s="2"/>
      <c r="E945" s="2"/>
      <c r="F945" s="2"/>
      <c r="G945" s="2"/>
      <c r="H945" s="2"/>
      <c r="I945" s="107"/>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c r="AG945" s="109"/>
      <c r="AH945" s="9"/>
      <c r="AI945" s="2"/>
    </row>
    <row r="946" spans="1:35" ht="12.75">
      <c r="A946" s="2"/>
      <c r="B946" s="8"/>
      <c r="C946" s="14" t="s">
        <v>9</v>
      </c>
      <c r="D946" s="2"/>
      <c r="E946" s="2"/>
      <c r="F946" s="2"/>
      <c r="G946" s="2"/>
      <c r="H946" s="2"/>
      <c r="I946" s="107"/>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c r="AG946" s="109"/>
      <c r="AH946" s="9"/>
      <c r="AI946" s="2"/>
    </row>
    <row r="947" spans="1:35" ht="12.75">
      <c r="A947" s="2"/>
      <c r="B947" s="8"/>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c r="AA947" s="37"/>
      <c r="AB947" s="37"/>
      <c r="AC947" s="37"/>
      <c r="AD947" s="37"/>
      <c r="AE947" s="37"/>
      <c r="AF947" s="37"/>
      <c r="AG947" s="37"/>
      <c r="AH947" s="9"/>
      <c r="AI947" s="2"/>
    </row>
    <row r="948" spans="1:35" ht="12.75" customHeight="1">
      <c r="A948" s="2"/>
      <c r="B948" s="102" t="s">
        <v>16</v>
      </c>
      <c r="C948" s="30"/>
      <c r="D948" s="30" t="str">
        <f>"01"</f>
        <v>01</v>
      </c>
      <c r="E948" s="30" t="str">
        <f>"02"</f>
        <v>02</v>
      </c>
      <c r="F948" s="30" t="str">
        <f>"03"</f>
        <v>03</v>
      </c>
      <c r="G948" s="30" t="str">
        <f>"04"</f>
        <v>04</v>
      </c>
      <c r="H948" s="30" t="str">
        <f>"05"</f>
        <v>05</v>
      </c>
      <c r="I948" s="30" t="str">
        <f>"06"</f>
        <v>06</v>
      </c>
      <c r="J948" s="30" t="str">
        <f>"07"</f>
        <v>07</v>
      </c>
      <c r="K948" s="30" t="str">
        <f>"08"</f>
        <v>08</v>
      </c>
      <c r="L948" s="30" t="str">
        <f>"09"</f>
        <v>09</v>
      </c>
      <c r="M948" s="30" t="str">
        <f>"10"</f>
        <v>10</v>
      </c>
      <c r="N948" s="30" t="str">
        <f>"11"</f>
        <v>11</v>
      </c>
      <c r="O948" s="30" t="str">
        <f>"12"</f>
        <v>12</v>
      </c>
      <c r="P948" s="30" t="str">
        <f>"13"</f>
        <v>13</v>
      </c>
      <c r="Q948" s="30" t="str">
        <f>"14"</f>
        <v>14</v>
      </c>
      <c r="R948" s="30" t="str">
        <f>"15"</f>
        <v>15</v>
      </c>
      <c r="S948" s="30" t="str">
        <f>"16"</f>
        <v>16</v>
      </c>
      <c r="T948" s="30" t="str">
        <f>"17"</f>
        <v>17</v>
      </c>
      <c r="U948" s="30" t="str">
        <f>"18"</f>
        <v>18</v>
      </c>
      <c r="V948" s="30" t="str">
        <f>"19"</f>
        <v>19</v>
      </c>
      <c r="W948" s="30" t="str">
        <f>"20"</f>
        <v>20</v>
      </c>
      <c r="X948" s="30" t="str">
        <f>"21"</f>
        <v>21</v>
      </c>
      <c r="Y948" s="30" t="str">
        <f>"22"</f>
        <v>22</v>
      </c>
      <c r="Z948" s="30" t="str">
        <f>"23"</f>
        <v>23</v>
      </c>
      <c r="AA948" s="30" t="str">
        <f>"24"</f>
        <v>24</v>
      </c>
      <c r="AB948" s="30" t="str">
        <f>"25"</f>
        <v>25</v>
      </c>
      <c r="AC948" s="30" t="str">
        <f>"26"</f>
        <v>26</v>
      </c>
      <c r="AD948" s="30" t="str">
        <f>"27"</f>
        <v>27</v>
      </c>
      <c r="AE948" s="30" t="str">
        <f>"28"</f>
        <v>28</v>
      </c>
      <c r="AF948" s="30" t="str">
        <f>"29"</f>
        <v>29</v>
      </c>
      <c r="AG948" s="30" t="str">
        <f>"30"</f>
        <v>30</v>
      </c>
      <c r="AH948" s="9"/>
      <c r="AI948" s="2"/>
    </row>
    <row r="949" spans="1:35" ht="12.75">
      <c r="A949" s="2"/>
      <c r="B949" s="102"/>
      <c r="C949" s="30">
        <v>1</v>
      </c>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c r="AB949" s="34"/>
      <c r="AC949" s="34"/>
      <c r="AD949" s="34"/>
      <c r="AE949" s="34"/>
      <c r="AF949" s="34"/>
      <c r="AG949" s="34"/>
      <c r="AH949" s="9"/>
      <c r="AI949" s="2"/>
    </row>
    <row r="950" spans="1:35" ht="12.75">
      <c r="A950" s="2"/>
      <c r="B950" s="102"/>
      <c r="C950" s="30">
        <v>2</v>
      </c>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c r="AB950" s="34"/>
      <c r="AC950" s="34"/>
      <c r="AD950" s="34"/>
      <c r="AE950" s="34"/>
      <c r="AF950" s="34"/>
      <c r="AG950" s="34"/>
      <c r="AH950" s="9"/>
      <c r="AI950" s="2"/>
    </row>
    <row r="951" spans="1:35" ht="12.75">
      <c r="A951" s="2"/>
      <c r="B951" s="102"/>
      <c r="C951" s="30">
        <v>3</v>
      </c>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c r="AB951" s="34"/>
      <c r="AC951" s="34"/>
      <c r="AD951" s="34"/>
      <c r="AE951" s="34"/>
      <c r="AF951" s="34"/>
      <c r="AG951" s="34"/>
      <c r="AH951" s="9"/>
      <c r="AI951" s="2"/>
    </row>
    <row r="952" spans="1:35" ht="12.75">
      <c r="A952" s="2"/>
      <c r="B952" s="102"/>
      <c r="C952" s="30">
        <v>4</v>
      </c>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c r="AB952" s="34"/>
      <c r="AC952" s="34"/>
      <c r="AD952" s="34"/>
      <c r="AE952" s="34"/>
      <c r="AF952" s="34"/>
      <c r="AG952" s="34"/>
      <c r="AH952" s="9"/>
      <c r="AI952" s="2"/>
    </row>
    <row r="953" spans="1:35" ht="12.75">
      <c r="A953" s="2"/>
      <c r="B953" s="10"/>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2"/>
      <c r="AI953" s="2"/>
    </row>
    <row r="954" spans="1:35" ht="12.75">
      <c r="A954" s="14">
        <f>A939+1</f>
        <v>64</v>
      </c>
      <c r="B954" s="39"/>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c r="AA954" s="37"/>
      <c r="AB954" s="37"/>
      <c r="AC954" s="37"/>
      <c r="AD954" s="37"/>
      <c r="AE954" s="37"/>
      <c r="AF954" s="37"/>
      <c r="AG954" s="37"/>
      <c r="AH954" s="40"/>
      <c r="AI954" s="2"/>
    </row>
    <row r="955" spans="1:35" ht="12.75">
      <c r="A955" s="2"/>
      <c r="B955" s="41"/>
      <c r="C955" s="14" t="s">
        <v>18</v>
      </c>
      <c r="D955" s="37"/>
      <c r="E955" s="37"/>
      <c r="F955" s="37"/>
      <c r="G955" s="37"/>
      <c r="H955" s="37"/>
      <c r="I955" s="110">
        <f>IF(AND(I957&lt;&gt;"",Y957&lt;&gt;"",AD957&lt;&gt;"",I959&lt;&gt;"",I960&lt;&gt;"",I961&lt;&gt;""),1+I940,"")</f>
      </c>
      <c r="J955" s="111"/>
      <c r="K955" s="112"/>
      <c r="L955" s="37"/>
      <c r="M955" s="37" t="s">
        <v>45</v>
      </c>
      <c r="N955" s="37"/>
      <c r="O955" s="37"/>
      <c r="P955" s="37"/>
      <c r="Q955" s="37"/>
      <c r="R955" s="37"/>
      <c r="S955" s="37"/>
      <c r="T955" s="37"/>
      <c r="U955" s="37"/>
      <c r="V955" s="31"/>
      <c r="W955" s="37"/>
      <c r="X955" s="37" t="s">
        <v>46</v>
      </c>
      <c r="Y955" s="37"/>
      <c r="Z955" s="37"/>
      <c r="AA955" s="37"/>
      <c r="AB955" s="37"/>
      <c r="AC955" s="37"/>
      <c r="AD955" s="37"/>
      <c r="AE955" s="37"/>
      <c r="AF955" s="122"/>
      <c r="AG955" s="123"/>
      <c r="AH955" s="42"/>
      <c r="AI955" s="2"/>
    </row>
    <row r="956" spans="1:35" ht="12.75">
      <c r="A956" s="2"/>
      <c r="B956" s="8"/>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c r="AA956" s="37"/>
      <c r="AB956" s="37"/>
      <c r="AC956" s="37"/>
      <c r="AD956" s="37"/>
      <c r="AE956" s="37"/>
      <c r="AF956" s="37"/>
      <c r="AG956" s="37"/>
      <c r="AH956" s="9"/>
      <c r="AI956" s="2"/>
    </row>
    <row r="957" spans="1:35" ht="12.75">
      <c r="A957" s="2"/>
      <c r="B957" s="8"/>
      <c r="C957" s="14" t="s">
        <v>6</v>
      </c>
      <c r="D957" s="2"/>
      <c r="E957" s="2"/>
      <c r="F957" s="2"/>
      <c r="G957" s="2"/>
      <c r="H957" s="2"/>
      <c r="I957" s="103"/>
      <c r="J957" s="104"/>
      <c r="K957" s="104"/>
      <c r="L957" s="104"/>
      <c r="M957" s="104"/>
      <c r="N957" s="104"/>
      <c r="O957" s="104"/>
      <c r="P957" s="104"/>
      <c r="Q957" s="104"/>
      <c r="R957" s="104"/>
      <c r="S957" s="105"/>
      <c r="T957" s="37"/>
      <c r="U957" s="14" t="s">
        <v>11</v>
      </c>
      <c r="V957" s="2"/>
      <c r="W957" s="2"/>
      <c r="X957" s="2"/>
      <c r="Y957" s="31"/>
      <c r="Z957" s="37"/>
      <c r="AA957" s="14" t="s">
        <v>10</v>
      </c>
      <c r="AB957" s="2"/>
      <c r="AC957" s="2"/>
      <c r="AD957" s="106"/>
      <c r="AE957" s="106"/>
      <c r="AF957" s="106"/>
      <c r="AG957" s="106"/>
      <c r="AH957" s="9"/>
      <c r="AI957" s="2"/>
    </row>
    <row r="958" spans="1:35" ht="12.75">
      <c r="A958" s="2"/>
      <c r="B958" s="8"/>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c r="AA958" s="37"/>
      <c r="AB958" s="37"/>
      <c r="AC958" s="37"/>
      <c r="AD958" s="37"/>
      <c r="AE958" s="37"/>
      <c r="AF958" s="37"/>
      <c r="AG958" s="37"/>
      <c r="AH958" s="9"/>
      <c r="AI958" s="2"/>
    </row>
    <row r="959" spans="1:35" ht="12.75">
      <c r="A959" s="2"/>
      <c r="B959" s="8"/>
      <c r="C959" s="14" t="s">
        <v>7</v>
      </c>
      <c r="D959" s="2"/>
      <c r="E959" s="2"/>
      <c r="F959" s="2"/>
      <c r="G959" s="2"/>
      <c r="H959" s="2"/>
      <c r="I959" s="107"/>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c r="AG959" s="109"/>
      <c r="AH959" s="9"/>
      <c r="AI959" s="2"/>
    </row>
    <row r="960" spans="1:35" ht="12.75">
      <c r="A960" s="2"/>
      <c r="B960" s="8"/>
      <c r="C960" s="14" t="s">
        <v>8</v>
      </c>
      <c r="D960" s="2"/>
      <c r="E960" s="2"/>
      <c r="F960" s="2"/>
      <c r="G960" s="2"/>
      <c r="H960" s="2"/>
      <c r="I960" s="107"/>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c r="AG960" s="109"/>
      <c r="AH960" s="9"/>
      <c r="AI960" s="2"/>
    </row>
    <row r="961" spans="1:35" ht="12.75">
      <c r="A961" s="2"/>
      <c r="B961" s="8"/>
      <c r="C961" s="14" t="s">
        <v>9</v>
      </c>
      <c r="D961" s="2"/>
      <c r="E961" s="2"/>
      <c r="F961" s="2"/>
      <c r="G961" s="2"/>
      <c r="H961" s="2"/>
      <c r="I961" s="107"/>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c r="AG961" s="109"/>
      <c r="AH961" s="9"/>
      <c r="AI961" s="2"/>
    </row>
    <row r="962" spans="1:35" ht="12.75">
      <c r="A962" s="2"/>
      <c r="B962" s="8"/>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c r="AA962" s="37"/>
      <c r="AB962" s="37"/>
      <c r="AC962" s="37"/>
      <c r="AD962" s="37"/>
      <c r="AE962" s="37"/>
      <c r="AF962" s="37"/>
      <c r="AG962" s="37"/>
      <c r="AH962" s="9"/>
      <c r="AI962" s="2"/>
    </row>
    <row r="963" spans="1:35" ht="12.75" customHeight="1">
      <c r="A963" s="2"/>
      <c r="B963" s="102" t="s">
        <v>16</v>
      </c>
      <c r="C963" s="30"/>
      <c r="D963" s="30" t="str">
        <f>"01"</f>
        <v>01</v>
      </c>
      <c r="E963" s="30" t="str">
        <f>"02"</f>
        <v>02</v>
      </c>
      <c r="F963" s="30" t="str">
        <f>"03"</f>
        <v>03</v>
      </c>
      <c r="G963" s="30" t="str">
        <f>"04"</f>
        <v>04</v>
      </c>
      <c r="H963" s="30" t="str">
        <f>"05"</f>
        <v>05</v>
      </c>
      <c r="I963" s="30" t="str">
        <f>"06"</f>
        <v>06</v>
      </c>
      <c r="J963" s="30" t="str">
        <f>"07"</f>
        <v>07</v>
      </c>
      <c r="K963" s="30" t="str">
        <f>"08"</f>
        <v>08</v>
      </c>
      <c r="L963" s="30" t="str">
        <f>"09"</f>
        <v>09</v>
      </c>
      <c r="M963" s="30" t="str">
        <f>"10"</f>
        <v>10</v>
      </c>
      <c r="N963" s="30" t="str">
        <f>"11"</f>
        <v>11</v>
      </c>
      <c r="O963" s="30" t="str">
        <f>"12"</f>
        <v>12</v>
      </c>
      <c r="P963" s="30" t="str">
        <f>"13"</f>
        <v>13</v>
      </c>
      <c r="Q963" s="30" t="str">
        <f>"14"</f>
        <v>14</v>
      </c>
      <c r="R963" s="30" t="str">
        <f>"15"</f>
        <v>15</v>
      </c>
      <c r="S963" s="30" t="str">
        <f>"16"</f>
        <v>16</v>
      </c>
      <c r="T963" s="30" t="str">
        <f>"17"</f>
        <v>17</v>
      </c>
      <c r="U963" s="30" t="str">
        <f>"18"</f>
        <v>18</v>
      </c>
      <c r="V963" s="30" t="str">
        <f>"19"</f>
        <v>19</v>
      </c>
      <c r="W963" s="30" t="str">
        <f>"20"</f>
        <v>20</v>
      </c>
      <c r="X963" s="30" t="str">
        <f>"21"</f>
        <v>21</v>
      </c>
      <c r="Y963" s="30" t="str">
        <f>"22"</f>
        <v>22</v>
      </c>
      <c r="Z963" s="30" t="str">
        <f>"23"</f>
        <v>23</v>
      </c>
      <c r="AA963" s="30" t="str">
        <f>"24"</f>
        <v>24</v>
      </c>
      <c r="AB963" s="30" t="str">
        <f>"25"</f>
        <v>25</v>
      </c>
      <c r="AC963" s="30" t="str">
        <f>"26"</f>
        <v>26</v>
      </c>
      <c r="AD963" s="30" t="str">
        <f>"27"</f>
        <v>27</v>
      </c>
      <c r="AE963" s="30" t="str">
        <f>"28"</f>
        <v>28</v>
      </c>
      <c r="AF963" s="30" t="str">
        <f>"29"</f>
        <v>29</v>
      </c>
      <c r="AG963" s="30" t="str">
        <f>"30"</f>
        <v>30</v>
      </c>
      <c r="AH963" s="9"/>
      <c r="AI963" s="2"/>
    </row>
    <row r="964" spans="1:35" ht="12.75">
      <c r="A964" s="2"/>
      <c r="B964" s="102"/>
      <c r="C964" s="30">
        <v>1</v>
      </c>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c r="AB964" s="34"/>
      <c r="AC964" s="34"/>
      <c r="AD964" s="34"/>
      <c r="AE964" s="34"/>
      <c r="AF964" s="34"/>
      <c r="AG964" s="34"/>
      <c r="AH964" s="9"/>
      <c r="AI964" s="2"/>
    </row>
    <row r="965" spans="1:35" ht="12.75">
      <c r="A965" s="2"/>
      <c r="B965" s="102"/>
      <c r="C965" s="30">
        <v>2</v>
      </c>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c r="AB965" s="34"/>
      <c r="AC965" s="34"/>
      <c r="AD965" s="34"/>
      <c r="AE965" s="34"/>
      <c r="AF965" s="34"/>
      <c r="AG965" s="34"/>
      <c r="AH965" s="9"/>
      <c r="AI965" s="2"/>
    </row>
    <row r="966" spans="1:35" ht="12.75">
      <c r="A966" s="2"/>
      <c r="B966" s="102"/>
      <c r="C966" s="30">
        <v>3</v>
      </c>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c r="AB966" s="34"/>
      <c r="AC966" s="34"/>
      <c r="AD966" s="34"/>
      <c r="AE966" s="34"/>
      <c r="AF966" s="34"/>
      <c r="AG966" s="34"/>
      <c r="AH966" s="9"/>
      <c r="AI966" s="2"/>
    </row>
    <row r="967" spans="1:35" ht="12.75">
      <c r="A967" s="2"/>
      <c r="B967" s="102"/>
      <c r="C967" s="30">
        <v>4</v>
      </c>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c r="AB967" s="34"/>
      <c r="AC967" s="34"/>
      <c r="AD967" s="34"/>
      <c r="AE967" s="34"/>
      <c r="AF967" s="34"/>
      <c r="AG967" s="34"/>
      <c r="AH967" s="9"/>
      <c r="AI967" s="2"/>
    </row>
    <row r="968" spans="1:35" ht="12.75">
      <c r="A968" s="2"/>
      <c r="B968" s="10"/>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2"/>
      <c r="AI968" s="2"/>
    </row>
    <row r="969" spans="1:35" ht="12.75">
      <c r="A969" s="14">
        <f>A954+1</f>
        <v>65</v>
      </c>
      <c r="B969" s="39"/>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c r="AA969" s="37"/>
      <c r="AB969" s="37"/>
      <c r="AC969" s="37"/>
      <c r="AD969" s="37"/>
      <c r="AE969" s="37"/>
      <c r="AF969" s="37"/>
      <c r="AG969" s="37"/>
      <c r="AH969" s="40"/>
      <c r="AI969" s="2"/>
    </row>
    <row r="970" spans="1:35" ht="12.75">
      <c r="A970" s="2"/>
      <c r="B970" s="41"/>
      <c r="C970" s="14" t="s">
        <v>18</v>
      </c>
      <c r="D970" s="37"/>
      <c r="E970" s="37"/>
      <c r="F970" s="37"/>
      <c r="G970" s="37"/>
      <c r="H970" s="37"/>
      <c r="I970" s="110">
        <f>IF(AND(I972&lt;&gt;"",Y972&lt;&gt;"",AD972&lt;&gt;"",I974&lt;&gt;"",I975&lt;&gt;"",I976&lt;&gt;""),1+I955,"")</f>
      </c>
      <c r="J970" s="111"/>
      <c r="K970" s="112"/>
      <c r="L970" s="37"/>
      <c r="M970" s="37" t="s">
        <v>45</v>
      </c>
      <c r="N970" s="37"/>
      <c r="O970" s="37"/>
      <c r="P970" s="37"/>
      <c r="Q970" s="37"/>
      <c r="R970" s="37"/>
      <c r="S970" s="37"/>
      <c r="T970" s="37"/>
      <c r="U970" s="37"/>
      <c r="V970" s="31"/>
      <c r="W970" s="37"/>
      <c r="X970" s="37" t="s">
        <v>46</v>
      </c>
      <c r="Y970" s="37"/>
      <c r="Z970" s="37"/>
      <c r="AA970" s="37"/>
      <c r="AB970" s="37"/>
      <c r="AC970" s="37"/>
      <c r="AD970" s="37"/>
      <c r="AE970" s="37"/>
      <c r="AF970" s="122"/>
      <c r="AG970" s="123"/>
      <c r="AH970" s="42"/>
      <c r="AI970" s="2"/>
    </row>
    <row r="971" spans="1:35" ht="12.75">
      <c r="A971" s="2"/>
      <c r="B971" s="8"/>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c r="AA971" s="37"/>
      <c r="AB971" s="37"/>
      <c r="AC971" s="37"/>
      <c r="AD971" s="37"/>
      <c r="AE971" s="37"/>
      <c r="AF971" s="37"/>
      <c r="AG971" s="37"/>
      <c r="AH971" s="9"/>
      <c r="AI971" s="2"/>
    </row>
    <row r="972" spans="1:35" ht="12.75">
      <c r="A972" s="2"/>
      <c r="B972" s="8"/>
      <c r="C972" s="14" t="s">
        <v>6</v>
      </c>
      <c r="D972" s="2"/>
      <c r="E972" s="2"/>
      <c r="F972" s="2"/>
      <c r="G972" s="2"/>
      <c r="H972" s="2"/>
      <c r="I972" s="103"/>
      <c r="J972" s="104"/>
      <c r="K972" s="104"/>
      <c r="L972" s="104"/>
      <c r="M972" s="104"/>
      <c r="N972" s="104"/>
      <c r="O972" s="104"/>
      <c r="P972" s="104"/>
      <c r="Q972" s="104"/>
      <c r="R972" s="104"/>
      <c r="S972" s="105"/>
      <c r="T972" s="37"/>
      <c r="U972" s="14" t="s">
        <v>11</v>
      </c>
      <c r="V972" s="2"/>
      <c r="W972" s="2"/>
      <c r="X972" s="2"/>
      <c r="Y972" s="31"/>
      <c r="Z972" s="37"/>
      <c r="AA972" s="14" t="s">
        <v>10</v>
      </c>
      <c r="AB972" s="2"/>
      <c r="AC972" s="2"/>
      <c r="AD972" s="106"/>
      <c r="AE972" s="106"/>
      <c r="AF972" s="106"/>
      <c r="AG972" s="106"/>
      <c r="AH972" s="9"/>
      <c r="AI972" s="2"/>
    </row>
    <row r="973" spans="1:35" ht="12.75">
      <c r="A973" s="2"/>
      <c r="B973" s="8"/>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c r="AA973" s="37"/>
      <c r="AB973" s="37"/>
      <c r="AC973" s="37"/>
      <c r="AD973" s="37"/>
      <c r="AE973" s="37"/>
      <c r="AF973" s="37"/>
      <c r="AG973" s="37"/>
      <c r="AH973" s="9"/>
      <c r="AI973" s="2"/>
    </row>
    <row r="974" spans="1:35" ht="12.75">
      <c r="A974" s="2"/>
      <c r="B974" s="8"/>
      <c r="C974" s="14" t="s">
        <v>7</v>
      </c>
      <c r="D974" s="2"/>
      <c r="E974" s="2"/>
      <c r="F974" s="2"/>
      <c r="G974" s="2"/>
      <c r="H974" s="2"/>
      <c r="I974" s="107"/>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c r="AG974" s="109"/>
      <c r="AH974" s="9"/>
      <c r="AI974" s="2"/>
    </row>
    <row r="975" spans="1:35" ht="12.75">
      <c r="A975" s="2"/>
      <c r="B975" s="8"/>
      <c r="C975" s="14" t="s">
        <v>8</v>
      </c>
      <c r="D975" s="2"/>
      <c r="E975" s="2"/>
      <c r="F975" s="2"/>
      <c r="G975" s="2"/>
      <c r="H975" s="2"/>
      <c r="I975" s="107"/>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c r="AG975" s="109"/>
      <c r="AH975" s="9"/>
      <c r="AI975" s="2"/>
    </row>
    <row r="976" spans="1:35" ht="12.75">
      <c r="A976" s="2"/>
      <c r="B976" s="8"/>
      <c r="C976" s="14" t="s">
        <v>9</v>
      </c>
      <c r="D976" s="2"/>
      <c r="E976" s="2"/>
      <c r="F976" s="2"/>
      <c r="G976" s="2"/>
      <c r="H976" s="2"/>
      <c r="I976" s="107"/>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c r="AG976" s="109"/>
      <c r="AH976" s="9"/>
      <c r="AI976" s="2"/>
    </row>
    <row r="977" spans="1:35" ht="12.75">
      <c r="A977" s="2"/>
      <c r="B977" s="8"/>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c r="AA977" s="37"/>
      <c r="AB977" s="37"/>
      <c r="AC977" s="37"/>
      <c r="AD977" s="37"/>
      <c r="AE977" s="37"/>
      <c r="AF977" s="37"/>
      <c r="AG977" s="37"/>
      <c r="AH977" s="9"/>
      <c r="AI977" s="2"/>
    </row>
    <row r="978" spans="1:35" ht="12.75" customHeight="1">
      <c r="A978" s="2"/>
      <c r="B978" s="102" t="s">
        <v>16</v>
      </c>
      <c r="C978" s="30"/>
      <c r="D978" s="30" t="str">
        <f>"01"</f>
        <v>01</v>
      </c>
      <c r="E978" s="30" t="str">
        <f>"02"</f>
        <v>02</v>
      </c>
      <c r="F978" s="30" t="str">
        <f>"03"</f>
        <v>03</v>
      </c>
      <c r="G978" s="30" t="str">
        <f>"04"</f>
        <v>04</v>
      </c>
      <c r="H978" s="30" t="str">
        <f>"05"</f>
        <v>05</v>
      </c>
      <c r="I978" s="30" t="str">
        <f>"06"</f>
        <v>06</v>
      </c>
      <c r="J978" s="30" t="str">
        <f>"07"</f>
        <v>07</v>
      </c>
      <c r="K978" s="30" t="str">
        <f>"08"</f>
        <v>08</v>
      </c>
      <c r="L978" s="30" t="str">
        <f>"09"</f>
        <v>09</v>
      </c>
      <c r="M978" s="30" t="str">
        <f>"10"</f>
        <v>10</v>
      </c>
      <c r="N978" s="30" t="str">
        <f>"11"</f>
        <v>11</v>
      </c>
      <c r="O978" s="30" t="str">
        <f>"12"</f>
        <v>12</v>
      </c>
      <c r="P978" s="30" t="str">
        <f>"13"</f>
        <v>13</v>
      </c>
      <c r="Q978" s="30" t="str">
        <f>"14"</f>
        <v>14</v>
      </c>
      <c r="R978" s="30" t="str">
        <f>"15"</f>
        <v>15</v>
      </c>
      <c r="S978" s="30" t="str">
        <f>"16"</f>
        <v>16</v>
      </c>
      <c r="T978" s="30" t="str">
        <f>"17"</f>
        <v>17</v>
      </c>
      <c r="U978" s="30" t="str">
        <f>"18"</f>
        <v>18</v>
      </c>
      <c r="V978" s="30" t="str">
        <f>"19"</f>
        <v>19</v>
      </c>
      <c r="W978" s="30" t="str">
        <f>"20"</f>
        <v>20</v>
      </c>
      <c r="X978" s="30" t="str">
        <f>"21"</f>
        <v>21</v>
      </c>
      <c r="Y978" s="30" t="str">
        <f>"22"</f>
        <v>22</v>
      </c>
      <c r="Z978" s="30" t="str">
        <f>"23"</f>
        <v>23</v>
      </c>
      <c r="AA978" s="30" t="str">
        <f>"24"</f>
        <v>24</v>
      </c>
      <c r="AB978" s="30" t="str">
        <f>"25"</f>
        <v>25</v>
      </c>
      <c r="AC978" s="30" t="str">
        <f>"26"</f>
        <v>26</v>
      </c>
      <c r="AD978" s="30" t="str">
        <f>"27"</f>
        <v>27</v>
      </c>
      <c r="AE978" s="30" t="str">
        <f>"28"</f>
        <v>28</v>
      </c>
      <c r="AF978" s="30" t="str">
        <f>"29"</f>
        <v>29</v>
      </c>
      <c r="AG978" s="30" t="str">
        <f>"30"</f>
        <v>30</v>
      </c>
      <c r="AH978" s="9"/>
      <c r="AI978" s="2"/>
    </row>
    <row r="979" spans="1:35" ht="12.75">
      <c r="A979" s="2"/>
      <c r="B979" s="102"/>
      <c r="C979" s="30">
        <v>1</v>
      </c>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c r="AB979" s="34"/>
      <c r="AC979" s="34"/>
      <c r="AD979" s="34"/>
      <c r="AE979" s="34"/>
      <c r="AF979" s="34"/>
      <c r="AG979" s="34"/>
      <c r="AH979" s="9"/>
      <c r="AI979" s="2"/>
    </row>
    <row r="980" spans="1:35" ht="12.75">
      <c r="A980" s="2"/>
      <c r="B980" s="102"/>
      <c r="C980" s="30">
        <v>2</v>
      </c>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c r="AB980" s="34"/>
      <c r="AC980" s="34"/>
      <c r="AD980" s="34"/>
      <c r="AE980" s="34"/>
      <c r="AF980" s="34"/>
      <c r="AG980" s="34"/>
      <c r="AH980" s="9"/>
      <c r="AI980" s="2"/>
    </row>
    <row r="981" spans="1:35" ht="12.75">
      <c r="A981" s="2"/>
      <c r="B981" s="102"/>
      <c r="C981" s="30">
        <v>3</v>
      </c>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c r="AB981" s="34"/>
      <c r="AC981" s="34"/>
      <c r="AD981" s="34"/>
      <c r="AE981" s="34"/>
      <c r="AF981" s="34"/>
      <c r="AG981" s="34"/>
      <c r="AH981" s="9"/>
      <c r="AI981" s="2"/>
    </row>
    <row r="982" spans="1:35" ht="12.75">
      <c r="A982" s="2"/>
      <c r="B982" s="102"/>
      <c r="C982" s="30">
        <v>4</v>
      </c>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c r="AB982" s="34"/>
      <c r="AC982" s="34"/>
      <c r="AD982" s="34"/>
      <c r="AE982" s="34"/>
      <c r="AF982" s="34"/>
      <c r="AG982" s="34"/>
      <c r="AH982" s="9"/>
      <c r="AI982" s="2"/>
    </row>
    <row r="983" spans="1:35" ht="12.75">
      <c r="A983" s="2"/>
      <c r="B983" s="10"/>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2"/>
      <c r="AI983" s="2"/>
    </row>
    <row r="984" spans="1:35" ht="12.75">
      <c r="A984" s="14">
        <f>A969+1</f>
        <v>66</v>
      </c>
      <c r="B984" s="39"/>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c r="AA984" s="37"/>
      <c r="AB984" s="37"/>
      <c r="AC984" s="37"/>
      <c r="AD984" s="37"/>
      <c r="AE984" s="37"/>
      <c r="AF984" s="37"/>
      <c r="AG984" s="37"/>
      <c r="AH984" s="40"/>
      <c r="AI984" s="2"/>
    </row>
    <row r="985" spans="1:35" ht="12.75">
      <c r="A985" s="2"/>
      <c r="B985" s="41"/>
      <c r="C985" s="14" t="s">
        <v>18</v>
      </c>
      <c r="D985" s="37"/>
      <c r="E985" s="37"/>
      <c r="F985" s="37"/>
      <c r="G985" s="37"/>
      <c r="H985" s="37"/>
      <c r="I985" s="110">
        <f>IF(AND(I987&lt;&gt;"",Y987&lt;&gt;"",AD987&lt;&gt;"",I989&lt;&gt;"",I990&lt;&gt;"",I991&lt;&gt;""),1+I970,"")</f>
      </c>
      <c r="J985" s="111"/>
      <c r="K985" s="112"/>
      <c r="L985" s="37"/>
      <c r="M985" s="37" t="s">
        <v>45</v>
      </c>
      <c r="N985" s="37"/>
      <c r="O985" s="37"/>
      <c r="P985" s="37"/>
      <c r="Q985" s="37"/>
      <c r="R985" s="37"/>
      <c r="S985" s="37"/>
      <c r="T985" s="37"/>
      <c r="U985" s="37"/>
      <c r="V985" s="31"/>
      <c r="W985" s="37"/>
      <c r="X985" s="37" t="s">
        <v>46</v>
      </c>
      <c r="Y985" s="37"/>
      <c r="Z985" s="37"/>
      <c r="AA985" s="37"/>
      <c r="AB985" s="37"/>
      <c r="AC985" s="37"/>
      <c r="AD985" s="37"/>
      <c r="AE985" s="37"/>
      <c r="AF985" s="122"/>
      <c r="AG985" s="123"/>
      <c r="AH985" s="42"/>
      <c r="AI985" s="2"/>
    </row>
    <row r="986" spans="1:35" ht="12.75">
      <c r="A986" s="2"/>
      <c r="B986" s="8"/>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c r="AA986" s="37"/>
      <c r="AB986" s="37"/>
      <c r="AC986" s="37"/>
      <c r="AD986" s="37"/>
      <c r="AE986" s="37"/>
      <c r="AF986" s="37"/>
      <c r="AG986" s="37"/>
      <c r="AH986" s="9"/>
      <c r="AI986" s="2"/>
    </row>
    <row r="987" spans="1:35" ht="12.75">
      <c r="A987" s="2"/>
      <c r="B987" s="8"/>
      <c r="C987" s="14" t="s">
        <v>6</v>
      </c>
      <c r="D987" s="2"/>
      <c r="E987" s="2"/>
      <c r="F987" s="2"/>
      <c r="G987" s="2"/>
      <c r="H987" s="2"/>
      <c r="I987" s="103"/>
      <c r="J987" s="104"/>
      <c r="K987" s="104"/>
      <c r="L987" s="104"/>
      <c r="M987" s="104"/>
      <c r="N987" s="104"/>
      <c r="O987" s="104"/>
      <c r="P987" s="104"/>
      <c r="Q987" s="104"/>
      <c r="R987" s="104"/>
      <c r="S987" s="105"/>
      <c r="T987" s="37"/>
      <c r="U987" s="14" t="s">
        <v>11</v>
      </c>
      <c r="V987" s="2"/>
      <c r="W987" s="2"/>
      <c r="X987" s="2"/>
      <c r="Y987" s="31"/>
      <c r="Z987" s="37"/>
      <c r="AA987" s="14" t="s">
        <v>10</v>
      </c>
      <c r="AB987" s="2"/>
      <c r="AC987" s="2"/>
      <c r="AD987" s="106"/>
      <c r="AE987" s="106"/>
      <c r="AF987" s="106"/>
      <c r="AG987" s="106"/>
      <c r="AH987" s="9"/>
      <c r="AI987" s="2"/>
    </row>
    <row r="988" spans="1:35" ht="12.75">
      <c r="A988" s="2"/>
      <c r="B988" s="8"/>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c r="AA988" s="37"/>
      <c r="AB988" s="37"/>
      <c r="AC988" s="37"/>
      <c r="AD988" s="37"/>
      <c r="AE988" s="37"/>
      <c r="AF988" s="37"/>
      <c r="AG988" s="37"/>
      <c r="AH988" s="9"/>
      <c r="AI988" s="2"/>
    </row>
    <row r="989" spans="1:35" ht="12.75">
      <c r="A989" s="2"/>
      <c r="B989" s="8"/>
      <c r="C989" s="14" t="s">
        <v>7</v>
      </c>
      <c r="D989" s="2"/>
      <c r="E989" s="2"/>
      <c r="F989" s="2"/>
      <c r="G989" s="2"/>
      <c r="H989" s="2"/>
      <c r="I989" s="107"/>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c r="AG989" s="109"/>
      <c r="AH989" s="9"/>
      <c r="AI989" s="2"/>
    </row>
    <row r="990" spans="1:35" ht="12.75">
      <c r="A990" s="2"/>
      <c r="B990" s="8"/>
      <c r="C990" s="14" t="s">
        <v>8</v>
      </c>
      <c r="D990" s="2"/>
      <c r="E990" s="2"/>
      <c r="F990" s="2"/>
      <c r="G990" s="2"/>
      <c r="H990" s="2"/>
      <c r="I990" s="107"/>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c r="AG990" s="109"/>
      <c r="AH990" s="9"/>
      <c r="AI990" s="2"/>
    </row>
    <row r="991" spans="1:35" ht="12.75">
      <c r="A991" s="2"/>
      <c r="B991" s="8"/>
      <c r="C991" s="14" t="s">
        <v>9</v>
      </c>
      <c r="D991" s="2"/>
      <c r="E991" s="2"/>
      <c r="F991" s="2"/>
      <c r="G991" s="2"/>
      <c r="H991" s="2"/>
      <c r="I991" s="107"/>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c r="AG991" s="109"/>
      <c r="AH991" s="9"/>
      <c r="AI991" s="2"/>
    </row>
    <row r="992" spans="1:35" ht="12.75">
      <c r="A992" s="2"/>
      <c r="B992" s="8"/>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c r="AA992" s="37"/>
      <c r="AB992" s="37"/>
      <c r="AC992" s="37"/>
      <c r="AD992" s="37"/>
      <c r="AE992" s="37"/>
      <c r="AF992" s="37"/>
      <c r="AG992" s="37"/>
      <c r="AH992" s="9"/>
      <c r="AI992" s="2"/>
    </row>
    <row r="993" spans="1:35" ht="12.75" customHeight="1">
      <c r="A993" s="2"/>
      <c r="B993" s="102" t="s">
        <v>16</v>
      </c>
      <c r="C993" s="30"/>
      <c r="D993" s="30" t="str">
        <f>"01"</f>
        <v>01</v>
      </c>
      <c r="E993" s="30" t="str">
        <f>"02"</f>
        <v>02</v>
      </c>
      <c r="F993" s="30" t="str">
        <f>"03"</f>
        <v>03</v>
      </c>
      <c r="G993" s="30" t="str">
        <f>"04"</f>
        <v>04</v>
      </c>
      <c r="H993" s="30" t="str">
        <f>"05"</f>
        <v>05</v>
      </c>
      <c r="I993" s="30" t="str">
        <f>"06"</f>
        <v>06</v>
      </c>
      <c r="J993" s="30" t="str">
        <f>"07"</f>
        <v>07</v>
      </c>
      <c r="K993" s="30" t="str">
        <f>"08"</f>
        <v>08</v>
      </c>
      <c r="L993" s="30" t="str">
        <f>"09"</f>
        <v>09</v>
      </c>
      <c r="M993" s="30" t="str">
        <f>"10"</f>
        <v>10</v>
      </c>
      <c r="N993" s="30" t="str">
        <f>"11"</f>
        <v>11</v>
      </c>
      <c r="O993" s="30" t="str">
        <f>"12"</f>
        <v>12</v>
      </c>
      <c r="P993" s="30" t="str">
        <f>"13"</f>
        <v>13</v>
      </c>
      <c r="Q993" s="30" t="str">
        <f>"14"</f>
        <v>14</v>
      </c>
      <c r="R993" s="30" t="str">
        <f>"15"</f>
        <v>15</v>
      </c>
      <c r="S993" s="30" t="str">
        <f>"16"</f>
        <v>16</v>
      </c>
      <c r="T993" s="30" t="str">
        <f>"17"</f>
        <v>17</v>
      </c>
      <c r="U993" s="30" t="str">
        <f>"18"</f>
        <v>18</v>
      </c>
      <c r="V993" s="30" t="str">
        <f>"19"</f>
        <v>19</v>
      </c>
      <c r="W993" s="30" t="str">
        <f>"20"</f>
        <v>20</v>
      </c>
      <c r="X993" s="30" t="str">
        <f>"21"</f>
        <v>21</v>
      </c>
      <c r="Y993" s="30" t="str">
        <f>"22"</f>
        <v>22</v>
      </c>
      <c r="Z993" s="30" t="str">
        <f>"23"</f>
        <v>23</v>
      </c>
      <c r="AA993" s="30" t="str">
        <f>"24"</f>
        <v>24</v>
      </c>
      <c r="AB993" s="30" t="str">
        <f>"25"</f>
        <v>25</v>
      </c>
      <c r="AC993" s="30" t="str">
        <f>"26"</f>
        <v>26</v>
      </c>
      <c r="AD993" s="30" t="str">
        <f>"27"</f>
        <v>27</v>
      </c>
      <c r="AE993" s="30" t="str">
        <f>"28"</f>
        <v>28</v>
      </c>
      <c r="AF993" s="30" t="str">
        <f>"29"</f>
        <v>29</v>
      </c>
      <c r="AG993" s="30" t="str">
        <f>"30"</f>
        <v>30</v>
      </c>
      <c r="AH993" s="9"/>
      <c r="AI993" s="2"/>
    </row>
    <row r="994" spans="1:35" ht="12.75">
      <c r="A994" s="2"/>
      <c r="B994" s="102"/>
      <c r="C994" s="30">
        <v>1</v>
      </c>
      <c r="D994" s="34"/>
      <c r="E994" s="34"/>
      <c r="F994" s="34"/>
      <c r="G994" s="34"/>
      <c r="H994" s="34"/>
      <c r="I994" s="34"/>
      <c r="J994" s="34"/>
      <c r="K994" s="34"/>
      <c r="L994" s="34"/>
      <c r="M994" s="34"/>
      <c r="N994" s="34"/>
      <c r="O994" s="34"/>
      <c r="P994" s="34"/>
      <c r="Q994" s="34"/>
      <c r="R994" s="34"/>
      <c r="S994" s="34"/>
      <c r="T994" s="34"/>
      <c r="U994" s="34"/>
      <c r="V994" s="34"/>
      <c r="W994" s="34"/>
      <c r="X994" s="34"/>
      <c r="Y994" s="34"/>
      <c r="Z994" s="34"/>
      <c r="AA994" s="34"/>
      <c r="AB994" s="34"/>
      <c r="AC994" s="34"/>
      <c r="AD994" s="34"/>
      <c r="AE994" s="34"/>
      <c r="AF994" s="34"/>
      <c r="AG994" s="34"/>
      <c r="AH994" s="9"/>
      <c r="AI994" s="2"/>
    </row>
    <row r="995" spans="1:35" ht="12.75">
      <c r="A995" s="2"/>
      <c r="B995" s="102"/>
      <c r="C995" s="30">
        <v>2</v>
      </c>
      <c r="D995" s="34"/>
      <c r="E995" s="34"/>
      <c r="F995" s="34"/>
      <c r="G995" s="34"/>
      <c r="H995" s="34"/>
      <c r="I995" s="34"/>
      <c r="J995" s="34"/>
      <c r="K995" s="34"/>
      <c r="L995" s="34"/>
      <c r="M995" s="34"/>
      <c r="N995" s="34"/>
      <c r="O995" s="34"/>
      <c r="P995" s="34"/>
      <c r="Q995" s="34"/>
      <c r="R995" s="34"/>
      <c r="S995" s="34"/>
      <c r="T995" s="34"/>
      <c r="U995" s="34"/>
      <c r="V995" s="34"/>
      <c r="W995" s="34"/>
      <c r="X995" s="34"/>
      <c r="Y995" s="34"/>
      <c r="Z995" s="34"/>
      <c r="AA995" s="34"/>
      <c r="AB995" s="34"/>
      <c r="AC995" s="34"/>
      <c r="AD995" s="34"/>
      <c r="AE995" s="34"/>
      <c r="AF995" s="34"/>
      <c r="AG995" s="34"/>
      <c r="AH995" s="9"/>
      <c r="AI995" s="2"/>
    </row>
    <row r="996" spans="1:35" ht="12.75">
      <c r="A996" s="2"/>
      <c r="B996" s="102"/>
      <c r="C996" s="30">
        <v>3</v>
      </c>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c r="AB996" s="34"/>
      <c r="AC996" s="34"/>
      <c r="AD996" s="34"/>
      <c r="AE996" s="34"/>
      <c r="AF996" s="34"/>
      <c r="AG996" s="34"/>
      <c r="AH996" s="9"/>
      <c r="AI996" s="2"/>
    </row>
    <row r="997" spans="1:35" ht="12.75">
      <c r="A997" s="2"/>
      <c r="B997" s="102"/>
      <c r="C997" s="30">
        <v>4</v>
      </c>
      <c r="D997" s="34"/>
      <c r="E997" s="34"/>
      <c r="F997" s="34"/>
      <c r="G997" s="34"/>
      <c r="H997" s="34"/>
      <c r="I997" s="34"/>
      <c r="J997" s="34"/>
      <c r="K997" s="34"/>
      <c r="L997" s="34"/>
      <c r="M997" s="34"/>
      <c r="N997" s="34"/>
      <c r="O997" s="34"/>
      <c r="P997" s="34"/>
      <c r="Q997" s="34"/>
      <c r="R997" s="34"/>
      <c r="S997" s="34"/>
      <c r="T997" s="34"/>
      <c r="U997" s="34"/>
      <c r="V997" s="34"/>
      <c r="W997" s="34"/>
      <c r="X997" s="34"/>
      <c r="Y997" s="34"/>
      <c r="Z997" s="34"/>
      <c r="AA997" s="34"/>
      <c r="AB997" s="34"/>
      <c r="AC997" s="34"/>
      <c r="AD997" s="34"/>
      <c r="AE997" s="34"/>
      <c r="AF997" s="34"/>
      <c r="AG997" s="34"/>
      <c r="AH997" s="9"/>
      <c r="AI997" s="2"/>
    </row>
    <row r="998" spans="1:35" ht="12.75">
      <c r="A998" s="2"/>
      <c r="B998" s="10"/>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2"/>
      <c r="AI998" s="2"/>
    </row>
    <row r="999" spans="1:35" ht="12.75">
      <c r="A999" s="14">
        <f>A984+1</f>
        <v>67</v>
      </c>
      <c r="B999" s="39"/>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c r="AA999" s="37"/>
      <c r="AB999" s="37"/>
      <c r="AC999" s="37"/>
      <c r="AD999" s="37"/>
      <c r="AE999" s="37"/>
      <c r="AF999" s="37"/>
      <c r="AG999" s="37"/>
      <c r="AH999" s="40"/>
      <c r="AI999" s="2"/>
    </row>
    <row r="1000" spans="1:35" ht="12.75">
      <c r="A1000" s="2"/>
      <c r="B1000" s="41"/>
      <c r="C1000" s="14" t="s">
        <v>18</v>
      </c>
      <c r="D1000" s="37"/>
      <c r="E1000" s="37"/>
      <c r="F1000" s="37"/>
      <c r="G1000" s="37"/>
      <c r="H1000" s="37"/>
      <c r="I1000" s="110">
        <f>IF(AND(I1002&lt;&gt;"",Y1002&lt;&gt;"",AD1002&lt;&gt;"",I1004&lt;&gt;"",I1005&lt;&gt;"",I1006&lt;&gt;""),1+I985,"")</f>
      </c>
      <c r="J1000" s="111"/>
      <c r="K1000" s="112"/>
      <c r="L1000" s="37"/>
      <c r="M1000" s="37" t="s">
        <v>45</v>
      </c>
      <c r="N1000" s="37"/>
      <c r="O1000" s="37"/>
      <c r="P1000" s="37"/>
      <c r="Q1000" s="37"/>
      <c r="R1000" s="37"/>
      <c r="S1000" s="37"/>
      <c r="T1000" s="37"/>
      <c r="U1000" s="37"/>
      <c r="V1000" s="31"/>
      <c r="W1000" s="37"/>
      <c r="X1000" s="37" t="s">
        <v>46</v>
      </c>
      <c r="Y1000" s="37"/>
      <c r="Z1000" s="37"/>
      <c r="AA1000" s="37"/>
      <c r="AB1000" s="37"/>
      <c r="AC1000" s="37"/>
      <c r="AD1000" s="37"/>
      <c r="AE1000" s="37"/>
      <c r="AF1000" s="122"/>
      <c r="AG1000" s="123"/>
      <c r="AH1000" s="42"/>
      <c r="AI1000" s="2"/>
    </row>
    <row r="1001" spans="1:35" ht="12.75">
      <c r="A1001" s="2"/>
      <c r="B1001" s="8"/>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c r="AA1001" s="37"/>
      <c r="AB1001" s="37"/>
      <c r="AC1001" s="37"/>
      <c r="AD1001" s="37"/>
      <c r="AE1001" s="37"/>
      <c r="AF1001" s="37"/>
      <c r="AG1001" s="37"/>
      <c r="AH1001" s="9"/>
      <c r="AI1001" s="2"/>
    </row>
    <row r="1002" spans="1:35" ht="12.75">
      <c r="A1002" s="2"/>
      <c r="B1002" s="8"/>
      <c r="C1002" s="14" t="s">
        <v>6</v>
      </c>
      <c r="D1002" s="2"/>
      <c r="E1002" s="2"/>
      <c r="F1002" s="2"/>
      <c r="G1002" s="2"/>
      <c r="H1002" s="2"/>
      <c r="I1002" s="103"/>
      <c r="J1002" s="104"/>
      <c r="K1002" s="104"/>
      <c r="L1002" s="104"/>
      <c r="M1002" s="104"/>
      <c r="N1002" s="104"/>
      <c r="O1002" s="104"/>
      <c r="P1002" s="104"/>
      <c r="Q1002" s="104"/>
      <c r="R1002" s="104"/>
      <c r="S1002" s="105"/>
      <c r="T1002" s="37"/>
      <c r="U1002" s="14" t="s">
        <v>11</v>
      </c>
      <c r="V1002" s="2"/>
      <c r="W1002" s="2"/>
      <c r="X1002" s="2"/>
      <c r="Y1002" s="31"/>
      <c r="Z1002" s="37"/>
      <c r="AA1002" s="14" t="s">
        <v>10</v>
      </c>
      <c r="AB1002" s="2"/>
      <c r="AC1002" s="2"/>
      <c r="AD1002" s="106"/>
      <c r="AE1002" s="106"/>
      <c r="AF1002" s="106"/>
      <c r="AG1002" s="106"/>
      <c r="AH1002" s="9"/>
      <c r="AI1002" s="2"/>
    </row>
    <row r="1003" spans="1:35" ht="12.75">
      <c r="A1003" s="2"/>
      <c r="B1003" s="8"/>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c r="AA1003" s="37"/>
      <c r="AB1003" s="37"/>
      <c r="AC1003" s="37"/>
      <c r="AD1003" s="37"/>
      <c r="AE1003" s="37"/>
      <c r="AF1003" s="37"/>
      <c r="AG1003" s="37"/>
      <c r="AH1003" s="9"/>
      <c r="AI1003" s="2"/>
    </row>
    <row r="1004" spans="1:35" ht="12.75">
      <c r="A1004" s="2"/>
      <c r="B1004" s="8"/>
      <c r="C1004" s="14" t="s">
        <v>7</v>
      </c>
      <c r="D1004" s="2"/>
      <c r="E1004" s="2"/>
      <c r="F1004" s="2"/>
      <c r="G1004" s="2"/>
      <c r="H1004" s="2"/>
      <c r="I1004" s="107"/>
      <c r="J1004" s="108"/>
      <c r="K1004" s="108"/>
      <c r="L1004" s="108"/>
      <c r="M1004" s="108"/>
      <c r="N1004" s="108"/>
      <c r="O1004" s="108"/>
      <c r="P1004" s="108"/>
      <c r="Q1004" s="108"/>
      <c r="R1004" s="108"/>
      <c r="S1004" s="108"/>
      <c r="T1004" s="108"/>
      <c r="U1004" s="108"/>
      <c r="V1004" s="108"/>
      <c r="W1004" s="108"/>
      <c r="X1004" s="108"/>
      <c r="Y1004" s="108"/>
      <c r="Z1004" s="108"/>
      <c r="AA1004" s="108"/>
      <c r="AB1004" s="108"/>
      <c r="AC1004" s="108"/>
      <c r="AD1004" s="108"/>
      <c r="AE1004" s="108"/>
      <c r="AF1004" s="108"/>
      <c r="AG1004" s="109"/>
      <c r="AH1004" s="9"/>
      <c r="AI1004" s="2"/>
    </row>
    <row r="1005" spans="1:35" ht="12.75">
      <c r="A1005" s="2"/>
      <c r="B1005" s="8"/>
      <c r="C1005" s="14" t="s">
        <v>8</v>
      </c>
      <c r="D1005" s="2"/>
      <c r="E1005" s="2"/>
      <c r="F1005" s="2"/>
      <c r="G1005" s="2"/>
      <c r="H1005" s="2"/>
      <c r="I1005" s="107"/>
      <c r="J1005" s="108"/>
      <c r="K1005" s="108"/>
      <c r="L1005" s="108"/>
      <c r="M1005" s="108"/>
      <c r="N1005" s="108"/>
      <c r="O1005" s="108"/>
      <c r="P1005" s="108"/>
      <c r="Q1005" s="108"/>
      <c r="R1005" s="108"/>
      <c r="S1005" s="108"/>
      <c r="T1005" s="108"/>
      <c r="U1005" s="108"/>
      <c r="V1005" s="108"/>
      <c r="W1005" s="108"/>
      <c r="X1005" s="108"/>
      <c r="Y1005" s="108"/>
      <c r="Z1005" s="108"/>
      <c r="AA1005" s="108"/>
      <c r="AB1005" s="108"/>
      <c r="AC1005" s="108"/>
      <c r="AD1005" s="108"/>
      <c r="AE1005" s="108"/>
      <c r="AF1005" s="108"/>
      <c r="AG1005" s="109"/>
      <c r="AH1005" s="9"/>
      <c r="AI1005" s="2"/>
    </row>
    <row r="1006" spans="1:35" ht="12.75">
      <c r="A1006" s="2"/>
      <c r="B1006" s="8"/>
      <c r="C1006" s="14" t="s">
        <v>9</v>
      </c>
      <c r="D1006" s="2"/>
      <c r="E1006" s="2"/>
      <c r="F1006" s="2"/>
      <c r="G1006" s="2"/>
      <c r="H1006" s="2"/>
      <c r="I1006" s="107"/>
      <c r="J1006" s="108"/>
      <c r="K1006" s="108"/>
      <c r="L1006" s="108"/>
      <c r="M1006" s="108"/>
      <c r="N1006" s="108"/>
      <c r="O1006" s="108"/>
      <c r="P1006" s="108"/>
      <c r="Q1006" s="108"/>
      <c r="R1006" s="108"/>
      <c r="S1006" s="108"/>
      <c r="T1006" s="108"/>
      <c r="U1006" s="108"/>
      <c r="V1006" s="108"/>
      <c r="W1006" s="108"/>
      <c r="X1006" s="108"/>
      <c r="Y1006" s="108"/>
      <c r="Z1006" s="108"/>
      <c r="AA1006" s="108"/>
      <c r="AB1006" s="108"/>
      <c r="AC1006" s="108"/>
      <c r="AD1006" s="108"/>
      <c r="AE1006" s="108"/>
      <c r="AF1006" s="108"/>
      <c r="AG1006" s="109"/>
      <c r="AH1006" s="9"/>
      <c r="AI1006" s="2"/>
    </row>
    <row r="1007" spans="1:35" ht="12.75">
      <c r="A1007" s="2"/>
      <c r="B1007" s="8"/>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c r="AA1007" s="37"/>
      <c r="AB1007" s="37"/>
      <c r="AC1007" s="37"/>
      <c r="AD1007" s="37"/>
      <c r="AE1007" s="37"/>
      <c r="AF1007" s="37"/>
      <c r="AG1007" s="37"/>
      <c r="AH1007" s="9"/>
      <c r="AI1007" s="2"/>
    </row>
    <row r="1008" spans="1:35" ht="12.75" customHeight="1">
      <c r="A1008" s="2"/>
      <c r="B1008" s="102" t="s">
        <v>16</v>
      </c>
      <c r="C1008" s="30"/>
      <c r="D1008" s="30" t="str">
        <f>"01"</f>
        <v>01</v>
      </c>
      <c r="E1008" s="30" t="str">
        <f>"02"</f>
        <v>02</v>
      </c>
      <c r="F1008" s="30" t="str">
        <f>"03"</f>
        <v>03</v>
      </c>
      <c r="G1008" s="30" t="str">
        <f>"04"</f>
        <v>04</v>
      </c>
      <c r="H1008" s="30" t="str">
        <f>"05"</f>
        <v>05</v>
      </c>
      <c r="I1008" s="30" t="str">
        <f>"06"</f>
        <v>06</v>
      </c>
      <c r="J1008" s="30" t="str">
        <f>"07"</f>
        <v>07</v>
      </c>
      <c r="K1008" s="30" t="str">
        <f>"08"</f>
        <v>08</v>
      </c>
      <c r="L1008" s="30" t="str">
        <f>"09"</f>
        <v>09</v>
      </c>
      <c r="M1008" s="30" t="str">
        <f>"10"</f>
        <v>10</v>
      </c>
      <c r="N1008" s="30" t="str">
        <f>"11"</f>
        <v>11</v>
      </c>
      <c r="O1008" s="30" t="str">
        <f>"12"</f>
        <v>12</v>
      </c>
      <c r="P1008" s="30" t="str">
        <f>"13"</f>
        <v>13</v>
      </c>
      <c r="Q1008" s="30" t="str">
        <f>"14"</f>
        <v>14</v>
      </c>
      <c r="R1008" s="30" t="str">
        <f>"15"</f>
        <v>15</v>
      </c>
      <c r="S1008" s="30" t="str">
        <f>"16"</f>
        <v>16</v>
      </c>
      <c r="T1008" s="30" t="str">
        <f>"17"</f>
        <v>17</v>
      </c>
      <c r="U1008" s="30" t="str">
        <f>"18"</f>
        <v>18</v>
      </c>
      <c r="V1008" s="30" t="str">
        <f>"19"</f>
        <v>19</v>
      </c>
      <c r="W1008" s="30" t="str">
        <f>"20"</f>
        <v>20</v>
      </c>
      <c r="X1008" s="30" t="str">
        <f>"21"</f>
        <v>21</v>
      </c>
      <c r="Y1008" s="30" t="str">
        <f>"22"</f>
        <v>22</v>
      </c>
      <c r="Z1008" s="30" t="str">
        <f>"23"</f>
        <v>23</v>
      </c>
      <c r="AA1008" s="30" t="str">
        <f>"24"</f>
        <v>24</v>
      </c>
      <c r="AB1008" s="30" t="str">
        <f>"25"</f>
        <v>25</v>
      </c>
      <c r="AC1008" s="30" t="str">
        <f>"26"</f>
        <v>26</v>
      </c>
      <c r="AD1008" s="30" t="str">
        <f>"27"</f>
        <v>27</v>
      </c>
      <c r="AE1008" s="30" t="str">
        <f>"28"</f>
        <v>28</v>
      </c>
      <c r="AF1008" s="30" t="str">
        <f>"29"</f>
        <v>29</v>
      </c>
      <c r="AG1008" s="30" t="str">
        <f>"30"</f>
        <v>30</v>
      </c>
      <c r="AH1008" s="9"/>
      <c r="AI1008" s="2"/>
    </row>
    <row r="1009" spans="1:35" ht="12.75">
      <c r="A1009" s="2"/>
      <c r="B1009" s="102"/>
      <c r="C1009" s="30">
        <v>1</v>
      </c>
      <c r="D1009" s="34"/>
      <c r="E1009" s="34"/>
      <c r="F1009" s="34"/>
      <c r="G1009" s="34"/>
      <c r="H1009" s="34"/>
      <c r="I1009" s="34"/>
      <c r="J1009" s="34"/>
      <c r="K1009" s="34"/>
      <c r="L1009" s="34"/>
      <c r="M1009" s="34"/>
      <c r="N1009" s="34"/>
      <c r="O1009" s="34"/>
      <c r="P1009" s="34"/>
      <c r="Q1009" s="34"/>
      <c r="R1009" s="34"/>
      <c r="S1009" s="34"/>
      <c r="T1009" s="34"/>
      <c r="U1009" s="34"/>
      <c r="V1009" s="34"/>
      <c r="W1009" s="34"/>
      <c r="X1009" s="34"/>
      <c r="Y1009" s="34"/>
      <c r="Z1009" s="34"/>
      <c r="AA1009" s="34"/>
      <c r="AB1009" s="34"/>
      <c r="AC1009" s="34"/>
      <c r="AD1009" s="34"/>
      <c r="AE1009" s="34"/>
      <c r="AF1009" s="34"/>
      <c r="AG1009" s="34"/>
      <c r="AH1009" s="9"/>
      <c r="AI1009" s="2"/>
    </row>
    <row r="1010" spans="1:35" ht="12.75">
      <c r="A1010" s="2"/>
      <c r="B1010" s="102"/>
      <c r="C1010" s="30">
        <v>2</v>
      </c>
      <c r="D1010" s="34"/>
      <c r="E1010" s="34"/>
      <c r="F1010" s="34"/>
      <c r="G1010" s="34"/>
      <c r="H1010" s="34"/>
      <c r="I1010" s="34"/>
      <c r="J1010" s="34"/>
      <c r="K1010" s="34"/>
      <c r="L1010" s="34"/>
      <c r="M1010" s="34"/>
      <c r="N1010" s="34"/>
      <c r="O1010" s="34"/>
      <c r="P1010" s="34"/>
      <c r="Q1010" s="34"/>
      <c r="R1010" s="34"/>
      <c r="S1010" s="34"/>
      <c r="T1010" s="34"/>
      <c r="U1010" s="34"/>
      <c r="V1010" s="34"/>
      <c r="W1010" s="34"/>
      <c r="X1010" s="34"/>
      <c r="Y1010" s="34"/>
      <c r="Z1010" s="34"/>
      <c r="AA1010" s="34"/>
      <c r="AB1010" s="34"/>
      <c r="AC1010" s="34"/>
      <c r="AD1010" s="34"/>
      <c r="AE1010" s="34"/>
      <c r="AF1010" s="34"/>
      <c r="AG1010" s="34"/>
      <c r="AH1010" s="9"/>
      <c r="AI1010" s="2"/>
    </row>
    <row r="1011" spans="1:35" ht="12.75">
      <c r="A1011" s="2"/>
      <c r="B1011" s="102"/>
      <c r="C1011" s="30">
        <v>3</v>
      </c>
      <c r="D1011" s="34"/>
      <c r="E1011" s="34"/>
      <c r="F1011" s="34"/>
      <c r="G1011" s="34"/>
      <c r="H1011" s="34"/>
      <c r="I1011" s="34"/>
      <c r="J1011" s="34"/>
      <c r="K1011" s="34"/>
      <c r="L1011" s="34"/>
      <c r="M1011" s="34"/>
      <c r="N1011" s="34"/>
      <c r="O1011" s="34"/>
      <c r="P1011" s="34"/>
      <c r="Q1011" s="34"/>
      <c r="R1011" s="34"/>
      <c r="S1011" s="34"/>
      <c r="T1011" s="34"/>
      <c r="U1011" s="34"/>
      <c r="V1011" s="34"/>
      <c r="W1011" s="34"/>
      <c r="X1011" s="34"/>
      <c r="Y1011" s="34"/>
      <c r="Z1011" s="34"/>
      <c r="AA1011" s="34"/>
      <c r="AB1011" s="34"/>
      <c r="AC1011" s="34"/>
      <c r="AD1011" s="34"/>
      <c r="AE1011" s="34"/>
      <c r="AF1011" s="34"/>
      <c r="AG1011" s="34"/>
      <c r="AH1011" s="9"/>
      <c r="AI1011" s="2"/>
    </row>
    <row r="1012" spans="1:35" ht="12.75">
      <c r="A1012" s="2"/>
      <c r="B1012" s="102"/>
      <c r="C1012" s="30">
        <v>4</v>
      </c>
      <c r="D1012" s="34"/>
      <c r="E1012" s="34"/>
      <c r="F1012" s="34"/>
      <c r="G1012" s="34"/>
      <c r="H1012" s="34"/>
      <c r="I1012" s="34"/>
      <c r="J1012" s="34"/>
      <c r="K1012" s="34"/>
      <c r="L1012" s="34"/>
      <c r="M1012" s="34"/>
      <c r="N1012" s="34"/>
      <c r="O1012" s="34"/>
      <c r="P1012" s="34"/>
      <c r="Q1012" s="34"/>
      <c r="R1012" s="34"/>
      <c r="S1012" s="34"/>
      <c r="T1012" s="34"/>
      <c r="U1012" s="34"/>
      <c r="V1012" s="34"/>
      <c r="W1012" s="34"/>
      <c r="X1012" s="34"/>
      <c r="Y1012" s="34"/>
      <c r="Z1012" s="34"/>
      <c r="AA1012" s="34"/>
      <c r="AB1012" s="34"/>
      <c r="AC1012" s="34"/>
      <c r="AD1012" s="34"/>
      <c r="AE1012" s="34"/>
      <c r="AF1012" s="34"/>
      <c r="AG1012" s="34"/>
      <c r="AH1012" s="9"/>
      <c r="AI1012" s="2"/>
    </row>
    <row r="1013" spans="1:35" ht="12.75">
      <c r="A1013" s="2"/>
      <c r="B1013" s="10"/>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c r="AB1013" s="11"/>
      <c r="AC1013" s="11"/>
      <c r="AD1013" s="11"/>
      <c r="AE1013" s="11"/>
      <c r="AF1013" s="11"/>
      <c r="AG1013" s="11"/>
      <c r="AH1013" s="12"/>
      <c r="AI1013" s="2"/>
    </row>
    <row r="1014" spans="1:35" ht="12.75">
      <c r="A1014" s="14">
        <f>A999+1</f>
        <v>68</v>
      </c>
      <c r="B1014" s="39"/>
      <c r="C1014" s="37"/>
      <c r="D1014" s="37"/>
      <c r="E1014" s="37"/>
      <c r="F1014" s="37"/>
      <c r="G1014" s="37"/>
      <c r="H1014" s="37"/>
      <c r="I1014" s="37"/>
      <c r="J1014" s="37"/>
      <c r="K1014" s="37"/>
      <c r="L1014" s="37"/>
      <c r="M1014" s="37"/>
      <c r="N1014" s="37"/>
      <c r="O1014" s="37"/>
      <c r="P1014" s="37"/>
      <c r="Q1014" s="37"/>
      <c r="R1014" s="37"/>
      <c r="S1014" s="37"/>
      <c r="T1014" s="37"/>
      <c r="U1014" s="37"/>
      <c r="V1014" s="37"/>
      <c r="W1014" s="37"/>
      <c r="X1014" s="37"/>
      <c r="Y1014" s="37"/>
      <c r="Z1014" s="37"/>
      <c r="AA1014" s="37"/>
      <c r="AB1014" s="37"/>
      <c r="AC1014" s="37"/>
      <c r="AD1014" s="37"/>
      <c r="AE1014" s="37"/>
      <c r="AF1014" s="37"/>
      <c r="AG1014" s="37"/>
      <c r="AH1014" s="40"/>
      <c r="AI1014" s="2"/>
    </row>
    <row r="1015" spans="1:35" ht="12.75">
      <c r="A1015" s="2"/>
      <c r="B1015" s="41"/>
      <c r="C1015" s="14" t="s">
        <v>18</v>
      </c>
      <c r="D1015" s="37"/>
      <c r="E1015" s="37"/>
      <c r="F1015" s="37"/>
      <c r="G1015" s="37"/>
      <c r="H1015" s="37"/>
      <c r="I1015" s="110">
        <f>IF(AND(I1017&lt;&gt;"",Y1017&lt;&gt;"",AD1017&lt;&gt;"",I1019&lt;&gt;"",I1020&lt;&gt;"",I1021&lt;&gt;""),1+I1000,"")</f>
      </c>
      <c r="J1015" s="111"/>
      <c r="K1015" s="112"/>
      <c r="L1015" s="37"/>
      <c r="M1015" s="37" t="s">
        <v>45</v>
      </c>
      <c r="N1015" s="37"/>
      <c r="O1015" s="37"/>
      <c r="P1015" s="37"/>
      <c r="Q1015" s="37"/>
      <c r="R1015" s="37"/>
      <c r="S1015" s="37"/>
      <c r="T1015" s="37"/>
      <c r="U1015" s="37"/>
      <c r="V1015" s="31"/>
      <c r="W1015" s="37"/>
      <c r="X1015" s="37" t="s">
        <v>46</v>
      </c>
      <c r="Y1015" s="37"/>
      <c r="Z1015" s="37"/>
      <c r="AA1015" s="37"/>
      <c r="AB1015" s="37"/>
      <c r="AC1015" s="37"/>
      <c r="AD1015" s="37"/>
      <c r="AE1015" s="37"/>
      <c r="AF1015" s="122"/>
      <c r="AG1015" s="123"/>
      <c r="AH1015" s="42"/>
      <c r="AI1015" s="2"/>
    </row>
    <row r="1016" spans="1:35" ht="12.75">
      <c r="A1016" s="2"/>
      <c r="B1016" s="8"/>
      <c r="C1016" s="37"/>
      <c r="D1016" s="37"/>
      <c r="E1016" s="37"/>
      <c r="F1016" s="37"/>
      <c r="G1016" s="37"/>
      <c r="H1016" s="37"/>
      <c r="I1016" s="37"/>
      <c r="J1016" s="37"/>
      <c r="K1016" s="37"/>
      <c r="L1016" s="37"/>
      <c r="M1016" s="37"/>
      <c r="N1016" s="37"/>
      <c r="O1016" s="37"/>
      <c r="P1016" s="37"/>
      <c r="Q1016" s="37"/>
      <c r="R1016" s="37"/>
      <c r="S1016" s="37"/>
      <c r="T1016" s="37"/>
      <c r="U1016" s="37"/>
      <c r="V1016" s="37"/>
      <c r="W1016" s="37"/>
      <c r="X1016" s="37"/>
      <c r="Y1016" s="37"/>
      <c r="Z1016" s="37"/>
      <c r="AA1016" s="37"/>
      <c r="AB1016" s="37"/>
      <c r="AC1016" s="37"/>
      <c r="AD1016" s="37"/>
      <c r="AE1016" s="37"/>
      <c r="AF1016" s="37"/>
      <c r="AG1016" s="37"/>
      <c r="AH1016" s="9"/>
      <c r="AI1016" s="2"/>
    </row>
    <row r="1017" spans="1:35" ht="12.75">
      <c r="A1017" s="2"/>
      <c r="B1017" s="8"/>
      <c r="C1017" s="14" t="s">
        <v>6</v>
      </c>
      <c r="D1017" s="2"/>
      <c r="E1017" s="2"/>
      <c r="F1017" s="2"/>
      <c r="G1017" s="2"/>
      <c r="H1017" s="2"/>
      <c r="I1017" s="103"/>
      <c r="J1017" s="104"/>
      <c r="K1017" s="104"/>
      <c r="L1017" s="104"/>
      <c r="M1017" s="104"/>
      <c r="N1017" s="104"/>
      <c r="O1017" s="104"/>
      <c r="P1017" s="104"/>
      <c r="Q1017" s="104"/>
      <c r="R1017" s="104"/>
      <c r="S1017" s="105"/>
      <c r="T1017" s="37"/>
      <c r="U1017" s="14" t="s">
        <v>11</v>
      </c>
      <c r="V1017" s="2"/>
      <c r="W1017" s="2"/>
      <c r="X1017" s="2"/>
      <c r="Y1017" s="31"/>
      <c r="Z1017" s="37"/>
      <c r="AA1017" s="14" t="s">
        <v>10</v>
      </c>
      <c r="AB1017" s="2"/>
      <c r="AC1017" s="2"/>
      <c r="AD1017" s="106"/>
      <c r="AE1017" s="106"/>
      <c r="AF1017" s="106"/>
      <c r="AG1017" s="106"/>
      <c r="AH1017" s="9"/>
      <c r="AI1017" s="2"/>
    </row>
    <row r="1018" spans="1:35" ht="12.75">
      <c r="A1018" s="2"/>
      <c r="B1018" s="8"/>
      <c r="C1018" s="37"/>
      <c r="D1018" s="37"/>
      <c r="E1018" s="37"/>
      <c r="F1018" s="37"/>
      <c r="G1018" s="37"/>
      <c r="H1018" s="37"/>
      <c r="I1018" s="37"/>
      <c r="J1018" s="37"/>
      <c r="K1018" s="37"/>
      <c r="L1018" s="37"/>
      <c r="M1018" s="37"/>
      <c r="N1018" s="37"/>
      <c r="O1018" s="37"/>
      <c r="P1018" s="37"/>
      <c r="Q1018" s="37"/>
      <c r="R1018" s="37"/>
      <c r="S1018" s="37"/>
      <c r="T1018" s="37"/>
      <c r="U1018" s="37"/>
      <c r="V1018" s="37"/>
      <c r="W1018" s="37"/>
      <c r="X1018" s="37"/>
      <c r="Y1018" s="37"/>
      <c r="Z1018" s="37"/>
      <c r="AA1018" s="37"/>
      <c r="AB1018" s="37"/>
      <c r="AC1018" s="37"/>
      <c r="AD1018" s="37"/>
      <c r="AE1018" s="37"/>
      <c r="AF1018" s="37"/>
      <c r="AG1018" s="37"/>
      <c r="AH1018" s="9"/>
      <c r="AI1018" s="2"/>
    </row>
    <row r="1019" spans="1:35" ht="12.75">
      <c r="A1019" s="2"/>
      <c r="B1019" s="8"/>
      <c r="C1019" s="14" t="s">
        <v>7</v>
      </c>
      <c r="D1019" s="2"/>
      <c r="E1019" s="2"/>
      <c r="F1019" s="2"/>
      <c r="G1019" s="2"/>
      <c r="H1019" s="2"/>
      <c r="I1019" s="107"/>
      <c r="J1019" s="108"/>
      <c r="K1019" s="108"/>
      <c r="L1019" s="108"/>
      <c r="M1019" s="108"/>
      <c r="N1019" s="108"/>
      <c r="O1019" s="108"/>
      <c r="P1019" s="108"/>
      <c r="Q1019" s="108"/>
      <c r="R1019" s="108"/>
      <c r="S1019" s="108"/>
      <c r="T1019" s="108"/>
      <c r="U1019" s="108"/>
      <c r="V1019" s="108"/>
      <c r="W1019" s="108"/>
      <c r="X1019" s="108"/>
      <c r="Y1019" s="108"/>
      <c r="Z1019" s="108"/>
      <c r="AA1019" s="108"/>
      <c r="AB1019" s="108"/>
      <c r="AC1019" s="108"/>
      <c r="AD1019" s="108"/>
      <c r="AE1019" s="108"/>
      <c r="AF1019" s="108"/>
      <c r="AG1019" s="109"/>
      <c r="AH1019" s="9"/>
      <c r="AI1019" s="2"/>
    </row>
    <row r="1020" spans="1:35" ht="12.75">
      <c r="A1020" s="2"/>
      <c r="B1020" s="8"/>
      <c r="C1020" s="14" t="s">
        <v>8</v>
      </c>
      <c r="D1020" s="2"/>
      <c r="E1020" s="2"/>
      <c r="F1020" s="2"/>
      <c r="G1020" s="2"/>
      <c r="H1020" s="2"/>
      <c r="I1020" s="107"/>
      <c r="J1020" s="108"/>
      <c r="K1020" s="108"/>
      <c r="L1020" s="108"/>
      <c r="M1020" s="108"/>
      <c r="N1020" s="108"/>
      <c r="O1020" s="108"/>
      <c r="P1020" s="108"/>
      <c r="Q1020" s="108"/>
      <c r="R1020" s="108"/>
      <c r="S1020" s="108"/>
      <c r="T1020" s="108"/>
      <c r="U1020" s="108"/>
      <c r="V1020" s="108"/>
      <c r="W1020" s="108"/>
      <c r="X1020" s="108"/>
      <c r="Y1020" s="108"/>
      <c r="Z1020" s="108"/>
      <c r="AA1020" s="108"/>
      <c r="AB1020" s="108"/>
      <c r="AC1020" s="108"/>
      <c r="AD1020" s="108"/>
      <c r="AE1020" s="108"/>
      <c r="AF1020" s="108"/>
      <c r="AG1020" s="109"/>
      <c r="AH1020" s="9"/>
      <c r="AI1020" s="2"/>
    </row>
    <row r="1021" spans="1:35" ht="12.75">
      <c r="A1021" s="2"/>
      <c r="B1021" s="8"/>
      <c r="C1021" s="14" t="s">
        <v>9</v>
      </c>
      <c r="D1021" s="2"/>
      <c r="E1021" s="2"/>
      <c r="F1021" s="2"/>
      <c r="G1021" s="2"/>
      <c r="H1021" s="2"/>
      <c r="I1021" s="107"/>
      <c r="J1021" s="108"/>
      <c r="K1021" s="108"/>
      <c r="L1021" s="108"/>
      <c r="M1021" s="108"/>
      <c r="N1021" s="108"/>
      <c r="O1021" s="108"/>
      <c r="P1021" s="108"/>
      <c r="Q1021" s="108"/>
      <c r="R1021" s="108"/>
      <c r="S1021" s="108"/>
      <c r="T1021" s="108"/>
      <c r="U1021" s="108"/>
      <c r="V1021" s="108"/>
      <c r="W1021" s="108"/>
      <c r="X1021" s="108"/>
      <c r="Y1021" s="108"/>
      <c r="Z1021" s="108"/>
      <c r="AA1021" s="108"/>
      <c r="AB1021" s="108"/>
      <c r="AC1021" s="108"/>
      <c r="AD1021" s="108"/>
      <c r="AE1021" s="108"/>
      <c r="AF1021" s="108"/>
      <c r="AG1021" s="109"/>
      <c r="AH1021" s="9"/>
      <c r="AI1021" s="2"/>
    </row>
    <row r="1022" spans="1:35" ht="12.75">
      <c r="A1022" s="2"/>
      <c r="B1022" s="8"/>
      <c r="C1022" s="37"/>
      <c r="D1022" s="37"/>
      <c r="E1022" s="37"/>
      <c r="F1022" s="37"/>
      <c r="G1022" s="37"/>
      <c r="H1022" s="37"/>
      <c r="I1022" s="37"/>
      <c r="J1022" s="37"/>
      <c r="K1022" s="37"/>
      <c r="L1022" s="37"/>
      <c r="M1022" s="37"/>
      <c r="N1022" s="37"/>
      <c r="O1022" s="37"/>
      <c r="P1022" s="37"/>
      <c r="Q1022" s="37"/>
      <c r="R1022" s="37"/>
      <c r="S1022" s="37"/>
      <c r="T1022" s="37"/>
      <c r="U1022" s="37"/>
      <c r="V1022" s="37"/>
      <c r="W1022" s="37"/>
      <c r="X1022" s="37"/>
      <c r="Y1022" s="37"/>
      <c r="Z1022" s="37"/>
      <c r="AA1022" s="37"/>
      <c r="AB1022" s="37"/>
      <c r="AC1022" s="37"/>
      <c r="AD1022" s="37"/>
      <c r="AE1022" s="37"/>
      <c r="AF1022" s="37"/>
      <c r="AG1022" s="37"/>
      <c r="AH1022" s="9"/>
      <c r="AI1022" s="2"/>
    </row>
    <row r="1023" spans="1:35" ht="12.75" customHeight="1">
      <c r="A1023" s="2"/>
      <c r="B1023" s="102" t="s">
        <v>16</v>
      </c>
      <c r="C1023" s="30"/>
      <c r="D1023" s="30" t="str">
        <f>"01"</f>
        <v>01</v>
      </c>
      <c r="E1023" s="30" t="str">
        <f>"02"</f>
        <v>02</v>
      </c>
      <c r="F1023" s="30" t="str">
        <f>"03"</f>
        <v>03</v>
      </c>
      <c r="G1023" s="30" t="str">
        <f>"04"</f>
        <v>04</v>
      </c>
      <c r="H1023" s="30" t="str">
        <f>"05"</f>
        <v>05</v>
      </c>
      <c r="I1023" s="30" t="str">
        <f>"06"</f>
        <v>06</v>
      </c>
      <c r="J1023" s="30" t="str">
        <f>"07"</f>
        <v>07</v>
      </c>
      <c r="K1023" s="30" t="str">
        <f>"08"</f>
        <v>08</v>
      </c>
      <c r="L1023" s="30" t="str">
        <f>"09"</f>
        <v>09</v>
      </c>
      <c r="M1023" s="30" t="str">
        <f>"10"</f>
        <v>10</v>
      </c>
      <c r="N1023" s="30" t="str">
        <f>"11"</f>
        <v>11</v>
      </c>
      <c r="O1023" s="30" t="str">
        <f>"12"</f>
        <v>12</v>
      </c>
      <c r="P1023" s="30" t="str">
        <f>"13"</f>
        <v>13</v>
      </c>
      <c r="Q1023" s="30" t="str">
        <f>"14"</f>
        <v>14</v>
      </c>
      <c r="R1023" s="30" t="str">
        <f>"15"</f>
        <v>15</v>
      </c>
      <c r="S1023" s="30" t="str">
        <f>"16"</f>
        <v>16</v>
      </c>
      <c r="T1023" s="30" t="str">
        <f>"17"</f>
        <v>17</v>
      </c>
      <c r="U1023" s="30" t="str">
        <f>"18"</f>
        <v>18</v>
      </c>
      <c r="V1023" s="30" t="str">
        <f>"19"</f>
        <v>19</v>
      </c>
      <c r="W1023" s="30" t="str">
        <f>"20"</f>
        <v>20</v>
      </c>
      <c r="X1023" s="30" t="str">
        <f>"21"</f>
        <v>21</v>
      </c>
      <c r="Y1023" s="30" t="str">
        <f>"22"</f>
        <v>22</v>
      </c>
      <c r="Z1023" s="30" t="str">
        <f>"23"</f>
        <v>23</v>
      </c>
      <c r="AA1023" s="30" t="str">
        <f>"24"</f>
        <v>24</v>
      </c>
      <c r="AB1023" s="30" t="str">
        <f>"25"</f>
        <v>25</v>
      </c>
      <c r="AC1023" s="30" t="str">
        <f>"26"</f>
        <v>26</v>
      </c>
      <c r="AD1023" s="30" t="str">
        <f>"27"</f>
        <v>27</v>
      </c>
      <c r="AE1023" s="30" t="str">
        <f>"28"</f>
        <v>28</v>
      </c>
      <c r="AF1023" s="30" t="str">
        <f>"29"</f>
        <v>29</v>
      </c>
      <c r="AG1023" s="30" t="str">
        <f>"30"</f>
        <v>30</v>
      </c>
      <c r="AH1023" s="9"/>
      <c r="AI1023" s="2"/>
    </row>
    <row r="1024" spans="1:35" ht="12.75">
      <c r="A1024" s="2"/>
      <c r="B1024" s="102"/>
      <c r="C1024" s="30">
        <v>1</v>
      </c>
      <c r="D1024" s="34"/>
      <c r="E1024" s="34"/>
      <c r="F1024" s="34"/>
      <c r="G1024" s="34"/>
      <c r="H1024" s="34"/>
      <c r="I1024" s="34"/>
      <c r="J1024" s="34"/>
      <c r="K1024" s="34"/>
      <c r="L1024" s="34"/>
      <c r="M1024" s="34"/>
      <c r="N1024" s="34"/>
      <c r="O1024" s="34"/>
      <c r="P1024" s="34"/>
      <c r="Q1024" s="34"/>
      <c r="R1024" s="34"/>
      <c r="S1024" s="34"/>
      <c r="T1024" s="34"/>
      <c r="U1024" s="34"/>
      <c r="V1024" s="34"/>
      <c r="W1024" s="34"/>
      <c r="X1024" s="34"/>
      <c r="Y1024" s="34"/>
      <c r="Z1024" s="34"/>
      <c r="AA1024" s="34"/>
      <c r="AB1024" s="34"/>
      <c r="AC1024" s="34"/>
      <c r="AD1024" s="34"/>
      <c r="AE1024" s="34"/>
      <c r="AF1024" s="34"/>
      <c r="AG1024" s="34"/>
      <c r="AH1024" s="9"/>
      <c r="AI1024" s="2"/>
    </row>
    <row r="1025" spans="1:35" ht="12.75">
      <c r="A1025" s="2"/>
      <c r="B1025" s="102"/>
      <c r="C1025" s="30">
        <v>2</v>
      </c>
      <c r="D1025" s="34"/>
      <c r="E1025" s="34"/>
      <c r="F1025" s="34"/>
      <c r="G1025" s="34"/>
      <c r="H1025" s="34"/>
      <c r="I1025" s="34"/>
      <c r="J1025" s="34"/>
      <c r="K1025" s="34"/>
      <c r="L1025" s="34"/>
      <c r="M1025" s="34"/>
      <c r="N1025" s="34"/>
      <c r="O1025" s="34"/>
      <c r="P1025" s="34"/>
      <c r="Q1025" s="34"/>
      <c r="R1025" s="34"/>
      <c r="S1025" s="34"/>
      <c r="T1025" s="34"/>
      <c r="U1025" s="34"/>
      <c r="V1025" s="34"/>
      <c r="W1025" s="34"/>
      <c r="X1025" s="34"/>
      <c r="Y1025" s="34"/>
      <c r="Z1025" s="34"/>
      <c r="AA1025" s="34"/>
      <c r="AB1025" s="34"/>
      <c r="AC1025" s="34"/>
      <c r="AD1025" s="34"/>
      <c r="AE1025" s="34"/>
      <c r="AF1025" s="34"/>
      <c r="AG1025" s="34"/>
      <c r="AH1025" s="9"/>
      <c r="AI1025" s="2"/>
    </row>
    <row r="1026" spans="1:35" ht="12.75">
      <c r="A1026" s="2"/>
      <c r="B1026" s="102"/>
      <c r="C1026" s="30">
        <v>3</v>
      </c>
      <c r="D1026" s="34"/>
      <c r="E1026" s="34"/>
      <c r="F1026" s="34"/>
      <c r="G1026" s="34"/>
      <c r="H1026" s="34"/>
      <c r="I1026" s="34"/>
      <c r="J1026" s="34"/>
      <c r="K1026" s="34"/>
      <c r="L1026" s="34"/>
      <c r="M1026" s="34"/>
      <c r="N1026" s="34"/>
      <c r="O1026" s="34"/>
      <c r="P1026" s="34"/>
      <c r="Q1026" s="34"/>
      <c r="R1026" s="34"/>
      <c r="S1026" s="34"/>
      <c r="T1026" s="34"/>
      <c r="U1026" s="34"/>
      <c r="V1026" s="34"/>
      <c r="W1026" s="34"/>
      <c r="X1026" s="34"/>
      <c r="Y1026" s="34"/>
      <c r="Z1026" s="34"/>
      <c r="AA1026" s="34"/>
      <c r="AB1026" s="34"/>
      <c r="AC1026" s="34"/>
      <c r="AD1026" s="34"/>
      <c r="AE1026" s="34"/>
      <c r="AF1026" s="34"/>
      <c r="AG1026" s="34"/>
      <c r="AH1026" s="9"/>
      <c r="AI1026" s="2"/>
    </row>
    <row r="1027" spans="1:35" ht="12.75">
      <c r="A1027" s="2"/>
      <c r="B1027" s="102"/>
      <c r="C1027" s="30">
        <v>4</v>
      </c>
      <c r="D1027" s="34"/>
      <c r="E1027" s="34"/>
      <c r="F1027" s="34"/>
      <c r="G1027" s="34"/>
      <c r="H1027" s="34"/>
      <c r="I1027" s="34"/>
      <c r="J1027" s="34"/>
      <c r="K1027" s="34"/>
      <c r="L1027" s="34"/>
      <c r="M1027" s="34"/>
      <c r="N1027" s="34"/>
      <c r="O1027" s="34"/>
      <c r="P1027" s="34"/>
      <c r="Q1027" s="34"/>
      <c r="R1027" s="34"/>
      <c r="S1027" s="34"/>
      <c r="T1027" s="34"/>
      <c r="U1027" s="34"/>
      <c r="V1027" s="34"/>
      <c r="W1027" s="34"/>
      <c r="X1027" s="34"/>
      <c r="Y1027" s="34"/>
      <c r="Z1027" s="34"/>
      <c r="AA1027" s="34"/>
      <c r="AB1027" s="34"/>
      <c r="AC1027" s="34"/>
      <c r="AD1027" s="34"/>
      <c r="AE1027" s="34"/>
      <c r="AF1027" s="34"/>
      <c r="AG1027" s="34"/>
      <c r="AH1027" s="9"/>
      <c r="AI1027" s="2"/>
    </row>
    <row r="1028" spans="1:35" ht="12.75">
      <c r="A1028" s="2"/>
      <c r="B1028" s="10"/>
      <c r="C1028" s="11"/>
      <c r="D1028" s="11"/>
      <c r="E1028" s="11"/>
      <c r="F1028" s="11"/>
      <c r="G1028" s="11"/>
      <c r="H1028" s="11"/>
      <c r="I1028" s="11"/>
      <c r="J1028" s="11"/>
      <c r="K1028" s="11"/>
      <c r="L1028" s="11"/>
      <c r="M1028" s="11"/>
      <c r="N1028" s="11"/>
      <c r="O1028" s="11"/>
      <c r="P1028" s="11"/>
      <c r="Q1028" s="11"/>
      <c r="R1028" s="11"/>
      <c r="S1028" s="11"/>
      <c r="T1028" s="11"/>
      <c r="U1028" s="11"/>
      <c r="V1028" s="11"/>
      <c r="W1028" s="11"/>
      <c r="X1028" s="11"/>
      <c r="Y1028" s="11"/>
      <c r="Z1028" s="11"/>
      <c r="AA1028" s="11"/>
      <c r="AB1028" s="11"/>
      <c r="AC1028" s="11"/>
      <c r="AD1028" s="11"/>
      <c r="AE1028" s="11"/>
      <c r="AF1028" s="11"/>
      <c r="AG1028" s="11"/>
      <c r="AH1028" s="12"/>
      <c r="AI1028" s="2"/>
    </row>
    <row r="1029" spans="1:35" ht="12.75">
      <c r="A1029" s="14">
        <f>A1014+1</f>
        <v>69</v>
      </c>
      <c r="B1029" s="39"/>
      <c r="C1029" s="37"/>
      <c r="D1029" s="37"/>
      <c r="E1029" s="37"/>
      <c r="F1029" s="37"/>
      <c r="G1029" s="37"/>
      <c r="H1029" s="37"/>
      <c r="I1029" s="37"/>
      <c r="J1029" s="37"/>
      <c r="K1029" s="37"/>
      <c r="L1029" s="37"/>
      <c r="M1029" s="37"/>
      <c r="N1029" s="37"/>
      <c r="O1029" s="37"/>
      <c r="P1029" s="37"/>
      <c r="Q1029" s="37"/>
      <c r="R1029" s="37"/>
      <c r="S1029" s="37"/>
      <c r="T1029" s="37"/>
      <c r="U1029" s="37"/>
      <c r="V1029" s="37"/>
      <c r="W1029" s="37"/>
      <c r="X1029" s="37"/>
      <c r="Y1029" s="37"/>
      <c r="Z1029" s="37"/>
      <c r="AA1029" s="37"/>
      <c r="AB1029" s="37"/>
      <c r="AC1029" s="37"/>
      <c r="AD1029" s="37"/>
      <c r="AE1029" s="37"/>
      <c r="AF1029" s="37"/>
      <c r="AG1029" s="37"/>
      <c r="AH1029" s="40"/>
      <c r="AI1029" s="2"/>
    </row>
    <row r="1030" spans="1:35" ht="12.75">
      <c r="A1030" s="2"/>
      <c r="B1030" s="41"/>
      <c r="C1030" s="14" t="s">
        <v>18</v>
      </c>
      <c r="D1030" s="37"/>
      <c r="E1030" s="37"/>
      <c r="F1030" s="37"/>
      <c r="G1030" s="37"/>
      <c r="H1030" s="37"/>
      <c r="I1030" s="110">
        <f>IF(AND(I1032&lt;&gt;"",Y1032&lt;&gt;"",AD1032&lt;&gt;"",I1034&lt;&gt;"",I1035&lt;&gt;"",I1036&lt;&gt;""),1+I1015,"")</f>
      </c>
      <c r="J1030" s="111"/>
      <c r="K1030" s="112"/>
      <c r="L1030" s="37"/>
      <c r="M1030" s="37" t="s">
        <v>45</v>
      </c>
      <c r="N1030" s="37"/>
      <c r="O1030" s="37"/>
      <c r="P1030" s="37"/>
      <c r="Q1030" s="37"/>
      <c r="R1030" s="37"/>
      <c r="S1030" s="37"/>
      <c r="T1030" s="37"/>
      <c r="U1030" s="37"/>
      <c r="V1030" s="31"/>
      <c r="W1030" s="37"/>
      <c r="X1030" s="37" t="s">
        <v>46</v>
      </c>
      <c r="Y1030" s="37"/>
      <c r="Z1030" s="37"/>
      <c r="AA1030" s="37"/>
      <c r="AB1030" s="37"/>
      <c r="AC1030" s="37"/>
      <c r="AD1030" s="37"/>
      <c r="AE1030" s="37"/>
      <c r="AF1030" s="122"/>
      <c r="AG1030" s="123"/>
      <c r="AH1030" s="42"/>
      <c r="AI1030" s="2"/>
    </row>
    <row r="1031" spans="1:35" ht="12.75">
      <c r="A1031" s="2"/>
      <c r="B1031" s="8"/>
      <c r="C1031" s="37"/>
      <c r="D1031" s="37"/>
      <c r="E1031" s="37"/>
      <c r="F1031" s="37"/>
      <c r="G1031" s="37"/>
      <c r="H1031" s="37"/>
      <c r="I1031" s="37"/>
      <c r="J1031" s="37"/>
      <c r="K1031" s="37"/>
      <c r="L1031" s="37"/>
      <c r="M1031" s="37"/>
      <c r="N1031" s="37"/>
      <c r="O1031" s="37"/>
      <c r="P1031" s="37"/>
      <c r="Q1031" s="37"/>
      <c r="R1031" s="37"/>
      <c r="S1031" s="37"/>
      <c r="T1031" s="37"/>
      <c r="U1031" s="37"/>
      <c r="V1031" s="37"/>
      <c r="W1031" s="37"/>
      <c r="X1031" s="37"/>
      <c r="Y1031" s="37"/>
      <c r="Z1031" s="37"/>
      <c r="AA1031" s="37"/>
      <c r="AB1031" s="37"/>
      <c r="AC1031" s="37"/>
      <c r="AD1031" s="37"/>
      <c r="AE1031" s="37"/>
      <c r="AF1031" s="37"/>
      <c r="AG1031" s="37"/>
      <c r="AH1031" s="9"/>
      <c r="AI1031" s="2"/>
    </row>
    <row r="1032" spans="1:35" ht="12.75">
      <c r="A1032" s="2"/>
      <c r="B1032" s="8"/>
      <c r="C1032" s="14" t="s">
        <v>6</v>
      </c>
      <c r="D1032" s="2"/>
      <c r="E1032" s="2"/>
      <c r="F1032" s="2"/>
      <c r="G1032" s="2"/>
      <c r="H1032" s="2"/>
      <c r="I1032" s="103"/>
      <c r="J1032" s="104"/>
      <c r="K1032" s="104"/>
      <c r="L1032" s="104"/>
      <c r="M1032" s="104"/>
      <c r="N1032" s="104"/>
      <c r="O1032" s="104"/>
      <c r="P1032" s="104"/>
      <c r="Q1032" s="104"/>
      <c r="R1032" s="104"/>
      <c r="S1032" s="105"/>
      <c r="T1032" s="37"/>
      <c r="U1032" s="14" t="s">
        <v>11</v>
      </c>
      <c r="V1032" s="2"/>
      <c r="W1032" s="2"/>
      <c r="X1032" s="2"/>
      <c r="Y1032" s="31"/>
      <c r="Z1032" s="37"/>
      <c r="AA1032" s="14" t="s">
        <v>10</v>
      </c>
      <c r="AB1032" s="2"/>
      <c r="AC1032" s="2"/>
      <c r="AD1032" s="106"/>
      <c r="AE1032" s="106"/>
      <c r="AF1032" s="106"/>
      <c r="AG1032" s="106"/>
      <c r="AH1032" s="9"/>
      <c r="AI1032" s="2"/>
    </row>
    <row r="1033" spans="1:35" ht="12.75">
      <c r="A1033" s="2"/>
      <c r="B1033" s="8"/>
      <c r="C1033" s="37"/>
      <c r="D1033" s="37"/>
      <c r="E1033" s="37"/>
      <c r="F1033" s="37"/>
      <c r="G1033" s="37"/>
      <c r="H1033" s="37"/>
      <c r="I1033" s="37"/>
      <c r="J1033" s="37"/>
      <c r="K1033" s="37"/>
      <c r="L1033" s="37"/>
      <c r="M1033" s="37"/>
      <c r="N1033" s="37"/>
      <c r="O1033" s="37"/>
      <c r="P1033" s="37"/>
      <c r="Q1033" s="37"/>
      <c r="R1033" s="37"/>
      <c r="S1033" s="37"/>
      <c r="T1033" s="37"/>
      <c r="U1033" s="37"/>
      <c r="V1033" s="37"/>
      <c r="W1033" s="37"/>
      <c r="X1033" s="37"/>
      <c r="Y1033" s="37"/>
      <c r="Z1033" s="37"/>
      <c r="AA1033" s="37"/>
      <c r="AB1033" s="37"/>
      <c r="AC1033" s="37"/>
      <c r="AD1033" s="37"/>
      <c r="AE1033" s="37"/>
      <c r="AF1033" s="37"/>
      <c r="AG1033" s="37"/>
      <c r="AH1033" s="9"/>
      <c r="AI1033" s="2"/>
    </row>
    <row r="1034" spans="1:35" ht="12.75">
      <c r="A1034" s="2"/>
      <c r="B1034" s="8"/>
      <c r="C1034" s="14" t="s">
        <v>7</v>
      </c>
      <c r="D1034" s="2"/>
      <c r="E1034" s="2"/>
      <c r="F1034" s="2"/>
      <c r="G1034" s="2"/>
      <c r="H1034" s="2"/>
      <c r="I1034" s="107"/>
      <c r="J1034" s="108"/>
      <c r="K1034" s="108"/>
      <c r="L1034" s="108"/>
      <c r="M1034" s="108"/>
      <c r="N1034" s="108"/>
      <c r="O1034" s="108"/>
      <c r="P1034" s="108"/>
      <c r="Q1034" s="108"/>
      <c r="R1034" s="108"/>
      <c r="S1034" s="108"/>
      <c r="T1034" s="108"/>
      <c r="U1034" s="108"/>
      <c r="V1034" s="108"/>
      <c r="W1034" s="108"/>
      <c r="X1034" s="108"/>
      <c r="Y1034" s="108"/>
      <c r="Z1034" s="108"/>
      <c r="AA1034" s="108"/>
      <c r="AB1034" s="108"/>
      <c r="AC1034" s="108"/>
      <c r="AD1034" s="108"/>
      <c r="AE1034" s="108"/>
      <c r="AF1034" s="108"/>
      <c r="AG1034" s="109"/>
      <c r="AH1034" s="9"/>
      <c r="AI1034" s="2"/>
    </row>
    <row r="1035" spans="1:35" ht="12.75">
      <c r="A1035" s="2"/>
      <c r="B1035" s="8"/>
      <c r="C1035" s="14" t="s">
        <v>8</v>
      </c>
      <c r="D1035" s="2"/>
      <c r="E1035" s="2"/>
      <c r="F1035" s="2"/>
      <c r="G1035" s="2"/>
      <c r="H1035" s="2"/>
      <c r="I1035" s="107"/>
      <c r="J1035" s="108"/>
      <c r="K1035" s="108"/>
      <c r="L1035" s="108"/>
      <c r="M1035" s="108"/>
      <c r="N1035" s="108"/>
      <c r="O1035" s="108"/>
      <c r="P1035" s="108"/>
      <c r="Q1035" s="108"/>
      <c r="R1035" s="108"/>
      <c r="S1035" s="108"/>
      <c r="T1035" s="108"/>
      <c r="U1035" s="108"/>
      <c r="V1035" s="108"/>
      <c r="W1035" s="108"/>
      <c r="X1035" s="108"/>
      <c r="Y1035" s="108"/>
      <c r="Z1035" s="108"/>
      <c r="AA1035" s="108"/>
      <c r="AB1035" s="108"/>
      <c r="AC1035" s="108"/>
      <c r="AD1035" s="108"/>
      <c r="AE1035" s="108"/>
      <c r="AF1035" s="108"/>
      <c r="AG1035" s="109"/>
      <c r="AH1035" s="9"/>
      <c r="AI1035" s="2"/>
    </row>
    <row r="1036" spans="1:35" ht="12.75">
      <c r="A1036" s="2"/>
      <c r="B1036" s="8"/>
      <c r="C1036" s="14" t="s">
        <v>9</v>
      </c>
      <c r="D1036" s="2"/>
      <c r="E1036" s="2"/>
      <c r="F1036" s="2"/>
      <c r="G1036" s="2"/>
      <c r="H1036" s="2"/>
      <c r="I1036" s="107"/>
      <c r="J1036" s="108"/>
      <c r="K1036" s="108"/>
      <c r="L1036" s="108"/>
      <c r="M1036" s="108"/>
      <c r="N1036" s="108"/>
      <c r="O1036" s="108"/>
      <c r="P1036" s="108"/>
      <c r="Q1036" s="108"/>
      <c r="R1036" s="108"/>
      <c r="S1036" s="108"/>
      <c r="T1036" s="108"/>
      <c r="U1036" s="108"/>
      <c r="V1036" s="108"/>
      <c r="W1036" s="108"/>
      <c r="X1036" s="108"/>
      <c r="Y1036" s="108"/>
      <c r="Z1036" s="108"/>
      <c r="AA1036" s="108"/>
      <c r="AB1036" s="108"/>
      <c r="AC1036" s="108"/>
      <c r="AD1036" s="108"/>
      <c r="AE1036" s="108"/>
      <c r="AF1036" s="108"/>
      <c r="AG1036" s="109"/>
      <c r="AH1036" s="9"/>
      <c r="AI1036" s="2"/>
    </row>
    <row r="1037" spans="1:35" ht="12.75">
      <c r="A1037" s="2"/>
      <c r="B1037" s="8"/>
      <c r="C1037" s="37"/>
      <c r="D1037" s="37"/>
      <c r="E1037" s="37"/>
      <c r="F1037" s="37"/>
      <c r="G1037" s="37"/>
      <c r="H1037" s="37"/>
      <c r="I1037" s="37"/>
      <c r="J1037" s="37"/>
      <c r="K1037" s="37"/>
      <c r="L1037" s="37"/>
      <c r="M1037" s="37"/>
      <c r="N1037" s="37"/>
      <c r="O1037" s="37"/>
      <c r="P1037" s="37"/>
      <c r="Q1037" s="37"/>
      <c r="R1037" s="37"/>
      <c r="S1037" s="37"/>
      <c r="T1037" s="37"/>
      <c r="U1037" s="37"/>
      <c r="V1037" s="37"/>
      <c r="W1037" s="37"/>
      <c r="X1037" s="37"/>
      <c r="Y1037" s="37"/>
      <c r="Z1037" s="37"/>
      <c r="AA1037" s="37"/>
      <c r="AB1037" s="37"/>
      <c r="AC1037" s="37"/>
      <c r="AD1037" s="37"/>
      <c r="AE1037" s="37"/>
      <c r="AF1037" s="37"/>
      <c r="AG1037" s="37"/>
      <c r="AH1037" s="9"/>
      <c r="AI1037" s="2"/>
    </row>
    <row r="1038" spans="1:35" ht="12.75" customHeight="1">
      <c r="A1038" s="2"/>
      <c r="B1038" s="102" t="s">
        <v>16</v>
      </c>
      <c r="C1038" s="30"/>
      <c r="D1038" s="30" t="str">
        <f>"01"</f>
        <v>01</v>
      </c>
      <c r="E1038" s="30" t="str">
        <f>"02"</f>
        <v>02</v>
      </c>
      <c r="F1038" s="30" t="str">
        <f>"03"</f>
        <v>03</v>
      </c>
      <c r="G1038" s="30" t="str">
        <f>"04"</f>
        <v>04</v>
      </c>
      <c r="H1038" s="30" t="str">
        <f>"05"</f>
        <v>05</v>
      </c>
      <c r="I1038" s="30" t="str">
        <f>"06"</f>
        <v>06</v>
      </c>
      <c r="J1038" s="30" t="str">
        <f>"07"</f>
        <v>07</v>
      </c>
      <c r="K1038" s="30" t="str">
        <f>"08"</f>
        <v>08</v>
      </c>
      <c r="L1038" s="30" t="str">
        <f>"09"</f>
        <v>09</v>
      </c>
      <c r="M1038" s="30" t="str">
        <f>"10"</f>
        <v>10</v>
      </c>
      <c r="N1038" s="30" t="str">
        <f>"11"</f>
        <v>11</v>
      </c>
      <c r="O1038" s="30" t="str">
        <f>"12"</f>
        <v>12</v>
      </c>
      <c r="P1038" s="30" t="str">
        <f>"13"</f>
        <v>13</v>
      </c>
      <c r="Q1038" s="30" t="str">
        <f>"14"</f>
        <v>14</v>
      </c>
      <c r="R1038" s="30" t="str">
        <f>"15"</f>
        <v>15</v>
      </c>
      <c r="S1038" s="30" t="str">
        <f>"16"</f>
        <v>16</v>
      </c>
      <c r="T1038" s="30" t="str">
        <f>"17"</f>
        <v>17</v>
      </c>
      <c r="U1038" s="30" t="str">
        <f>"18"</f>
        <v>18</v>
      </c>
      <c r="V1038" s="30" t="str">
        <f>"19"</f>
        <v>19</v>
      </c>
      <c r="W1038" s="30" t="str">
        <f>"20"</f>
        <v>20</v>
      </c>
      <c r="X1038" s="30" t="str">
        <f>"21"</f>
        <v>21</v>
      </c>
      <c r="Y1038" s="30" t="str">
        <f>"22"</f>
        <v>22</v>
      </c>
      <c r="Z1038" s="30" t="str">
        <f>"23"</f>
        <v>23</v>
      </c>
      <c r="AA1038" s="30" t="str">
        <f>"24"</f>
        <v>24</v>
      </c>
      <c r="AB1038" s="30" t="str">
        <f>"25"</f>
        <v>25</v>
      </c>
      <c r="AC1038" s="30" t="str">
        <f>"26"</f>
        <v>26</v>
      </c>
      <c r="AD1038" s="30" t="str">
        <f>"27"</f>
        <v>27</v>
      </c>
      <c r="AE1038" s="30" t="str">
        <f>"28"</f>
        <v>28</v>
      </c>
      <c r="AF1038" s="30" t="str">
        <f>"29"</f>
        <v>29</v>
      </c>
      <c r="AG1038" s="30" t="str">
        <f>"30"</f>
        <v>30</v>
      </c>
      <c r="AH1038" s="9"/>
      <c r="AI1038" s="2"/>
    </row>
    <row r="1039" spans="1:35" ht="12.75">
      <c r="A1039" s="2"/>
      <c r="B1039" s="102"/>
      <c r="C1039" s="30">
        <v>1</v>
      </c>
      <c r="D1039" s="34"/>
      <c r="E1039" s="34"/>
      <c r="F1039" s="34"/>
      <c r="G1039" s="34"/>
      <c r="H1039" s="34"/>
      <c r="I1039" s="34"/>
      <c r="J1039" s="34"/>
      <c r="K1039" s="34"/>
      <c r="L1039" s="34"/>
      <c r="M1039" s="34"/>
      <c r="N1039" s="34"/>
      <c r="O1039" s="34"/>
      <c r="P1039" s="34"/>
      <c r="Q1039" s="34"/>
      <c r="R1039" s="34"/>
      <c r="S1039" s="34"/>
      <c r="T1039" s="34"/>
      <c r="U1039" s="34"/>
      <c r="V1039" s="34"/>
      <c r="W1039" s="34"/>
      <c r="X1039" s="34"/>
      <c r="Y1039" s="34"/>
      <c r="Z1039" s="34"/>
      <c r="AA1039" s="34"/>
      <c r="AB1039" s="34"/>
      <c r="AC1039" s="34"/>
      <c r="AD1039" s="34"/>
      <c r="AE1039" s="34"/>
      <c r="AF1039" s="34"/>
      <c r="AG1039" s="34"/>
      <c r="AH1039" s="9"/>
      <c r="AI1039" s="2"/>
    </row>
    <row r="1040" spans="1:35" ht="12.75">
      <c r="A1040" s="2"/>
      <c r="B1040" s="102"/>
      <c r="C1040" s="30">
        <v>2</v>
      </c>
      <c r="D1040" s="34"/>
      <c r="E1040" s="34"/>
      <c r="F1040" s="34"/>
      <c r="G1040" s="34"/>
      <c r="H1040" s="34"/>
      <c r="I1040" s="34"/>
      <c r="J1040" s="34"/>
      <c r="K1040" s="34"/>
      <c r="L1040" s="34"/>
      <c r="M1040" s="34"/>
      <c r="N1040" s="34"/>
      <c r="O1040" s="34"/>
      <c r="P1040" s="34"/>
      <c r="Q1040" s="34"/>
      <c r="R1040" s="34"/>
      <c r="S1040" s="34"/>
      <c r="T1040" s="34"/>
      <c r="U1040" s="34"/>
      <c r="V1040" s="34"/>
      <c r="W1040" s="34"/>
      <c r="X1040" s="34"/>
      <c r="Y1040" s="34"/>
      <c r="Z1040" s="34"/>
      <c r="AA1040" s="34"/>
      <c r="AB1040" s="34"/>
      <c r="AC1040" s="34"/>
      <c r="AD1040" s="34"/>
      <c r="AE1040" s="34"/>
      <c r="AF1040" s="34"/>
      <c r="AG1040" s="34"/>
      <c r="AH1040" s="9"/>
      <c r="AI1040" s="2"/>
    </row>
    <row r="1041" spans="1:35" ht="12.75">
      <c r="A1041" s="2"/>
      <c r="B1041" s="102"/>
      <c r="C1041" s="30">
        <v>3</v>
      </c>
      <c r="D1041" s="34"/>
      <c r="E1041" s="34"/>
      <c r="F1041" s="34"/>
      <c r="G1041" s="34"/>
      <c r="H1041" s="34"/>
      <c r="I1041" s="34"/>
      <c r="J1041" s="34"/>
      <c r="K1041" s="34"/>
      <c r="L1041" s="34"/>
      <c r="M1041" s="34"/>
      <c r="N1041" s="34"/>
      <c r="O1041" s="34"/>
      <c r="P1041" s="34"/>
      <c r="Q1041" s="34"/>
      <c r="R1041" s="34"/>
      <c r="S1041" s="34"/>
      <c r="T1041" s="34"/>
      <c r="U1041" s="34"/>
      <c r="V1041" s="34"/>
      <c r="W1041" s="34"/>
      <c r="X1041" s="34"/>
      <c r="Y1041" s="34"/>
      <c r="Z1041" s="34"/>
      <c r="AA1041" s="34"/>
      <c r="AB1041" s="34"/>
      <c r="AC1041" s="34"/>
      <c r="AD1041" s="34"/>
      <c r="AE1041" s="34"/>
      <c r="AF1041" s="34"/>
      <c r="AG1041" s="34"/>
      <c r="AH1041" s="9"/>
      <c r="AI1041" s="2"/>
    </row>
    <row r="1042" spans="1:35" ht="12.75">
      <c r="A1042" s="2"/>
      <c r="B1042" s="102"/>
      <c r="C1042" s="30">
        <v>4</v>
      </c>
      <c r="D1042" s="34"/>
      <c r="E1042" s="34"/>
      <c r="F1042" s="34"/>
      <c r="G1042" s="34"/>
      <c r="H1042" s="34"/>
      <c r="I1042" s="34"/>
      <c r="J1042" s="34"/>
      <c r="K1042" s="34"/>
      <c r="L1042" s="34"/>
      <c r="M1042" s="34"/>
      <c r="N1042" s="34"/>
      <c r="O1042" s="34"/>
      <c r="P1042" s="34"/>
      <c r="Q1042" s="34"/>
      <c r="R1042" s="34"/>
      <c r="S1042" s="34"/>
      <c r="T1042" s="34"/>
      <c r="U1042" s="34"/>
      <c r="V1042" s="34"/>
      <c r="W1042" s="34"/>
      <c r="X1042" s="34"/>
      <c r="Y1042" s="34"/>
      <c r="Z1042" s="34"/>
      <c r="AA1042" s="34"/>
      <c r="AB1042" s="34"/>
      <c r="AC1042" s="34"/>
      <c r="AD1042" s="34"/>
      <c r="AE1042" s="34"/>
      <c r="AF1042" s="34"/>
      <c r="AG1042" s="34"/>
      <c r="AH1042" s="9"/>
      <c r="AI1042" s="2"/>
    </row>
    <row r="1043" spans="1:35" ht="12.75">
      <c r="A1043" s="2"/>
      <c r="B1043" s="10"/>
      <c r="C1043" s="11"/>
      <c r="D1043" s="11"/>
      <c r="E1043" s="11"/>
      <c r="F1043" s="11"/>
      <c r="G1043" s="11"/>
      <c r="H1043" s="11"/>
      <c r="I1043" s="11"/>
      <c r="J1043" s="11"/>
      <c r="K1043" s="11"/>
      <c r="L1043" s="11"/>
      <c r="M1043" s="11"/>
      <c r="N1043" s="11"/>
      <c r="O1043" s="11"/>
      <c r="P1043" s="11"/>
      <c r="Q1043" s="11"/>
      <c r="R1043" s="11"/>
      <c r="S1043" s="11"/>
      <c r="T1043" s="11"/>
      <c r="U1043" s="11"/>
      <c r="V1043" s="11"/>
      <c r="W1043" s="11"/>
      <c r="X1043" s="11"/>
      <c r="Y1043" s="11"/>
      <c r="Z1043" s="11"/>
      <c r="AA1043" s="11"/>
      <c r="AB1043" s="11"/>
      <c r="AC1043" s="11"/>
      <c r="AD1043" s="11"/>
      <c r="AE1043" s="11"/>
      <c r="AF1043" s="11"/>
      <c r="AG1043" s="11"/>
      <c r="AH1043" s="12"/>
      <c r="AI1043" s="2"/>
    </row>
    <row r="1044" spans="1:35" ht="12.75">
      <c r="A1044" s="14">
        <f>A1029+1</f>
        <v>70</v>
      </c>
      <c r="B1044" s="39"/>
      <c r="C1044" s="37"/>
      <c r="D1044" s="37"/>
      <c r="E1044" s="37"/>
      <c r="F1044" s="37"/>
      <c r="G1044" s="37"/>
      <c r="H1044" s="37"/>
      <c r="I1044" s="37"/>
      <c r="J1044" s="37"/>
      <c r="K1044" s="37"/>
      <c r="L1044" s="37"/>
      <c r="M1044" s="37"/>
      <c r="N1044" s="37"/>
      <c r="O1044" s="37"/>
      <c r="P1044" s="37"/>
      <c r="Q1044" s="37"/>
      <c r="R1044" s="37"/>
      <c r="S1044" s="37"/>
      <c r="T1044" s="37"/>
      <c r="U1044" s="37"/>
      <c r="V1044" s="37"/>
      <c r="W1044" s="37"/>
      <c r="X1044" s="37"/>
      <c r="Y1044" s="37"/>
      <c r="Z1044" s="37"/>
      <c r="AA1044" s="37"/>
      <c r="AB1044" s="37"/>
      <c r="AC1044" s="37"/>
      <c r="AD1044" s="37"/>
      <c r="AE1044" s="37"/>
      <c r="AF1044" s="37"/>
      <c r="AG1044" s="37"/>
      <c r="AH1044" s="40"/>
      <c r="AI1044" s="2"/>
    </row>
    <row r="1045" spans="1:35" ht="12.75">
      <c r="A1045" s="2"/>
      <c r="B1045" s="41"/>
      <c r="C1045" s="14" t="s">
        <v>18</v>
      </c>
      <c r="D1045" s="37"/>
      <c r="E1045" s="37"/>
      <c r="F1045" s="37"/>
      <c r="G1045" s="37"/>
      <c r="H1045" s="37"/>
      <c r="I1045" s="110">
        <f>IF(AND(I1047&lt;&gt;"",Y1047&lt;&gt;"",AD1047&lt;&gt;"",I1049&lt;&gt;"",I1050&lt;&gt;"",I1051&lt;&gt;""),1+I1030,"")</f>
      </c>
      <c r="J1045" s="111"/>
      <c r="K1045" s="112"/>
      <c r="L1045" s="37"/>
      <c r="M1045" s="37" t="s">
        <v>45</v>
      </c>
      <c r="N1045" s="37"/>
      <c r="O1045" s="37"/>
      <c r="P1045" s="37"/>
      <c r="Q1045" s="37"/>
      <c r="R1045" s="37"/>
      <c r="S1045" s="37"/>
      <c r="T1045" s="37"/>
      <c r="U1045" s="37"/>
      <c r="V1045" s="31"/>
      <c r="W1045" s="37"/>
      <c r="X1045" s="37" t="s">
        <v>46</v>
      </c>
      <c r="Y1045" s="37"/>
      <c r="Z1045" s="37"/>
      <c r="AA1045" s="37"/>
      <c r="AB1045" s="37"/>
      <c r="AC1045" s="37"/>
      <c r="AD1045" s="37"/>
      <c r="AE1045" s="37"/>
      <c r="AF1045" s="122"/>
      <c r="AG1045" s="123"/>
      <c r="AH1045" s="42"/>
      <c r="AI1045" s="2"/>
    </row>
    <row r="1046" spans="1:35" ht="12.75">
      <c r="A1046" s="2"/>
      <c r="B1046" s="8"/>
      <c r="C1046" s="37"/>
      <c r="D1046" s="37"/>
      <c r="E1046" s="37"/>
      <c r="F1046" s="37"/>
      <c r="G1046" s="37"/>
      <c r="H1046" s="37"/>
      <c r="I1046" s="37"/>
      <c r="J1046" s="37"/>
      <c r="K1046" s="37"/>
      <c r="L1046" s="37"/>
      <c r="M1046" s="37"/>
      <c r="N1046" s="37"/>
      <c r="O1046" s="37"/>
      <c r="P1046" s="37"/>
      <c r="Q1046" s="37"/>
      <c r="R1046" s="37"/>
      <c r="S1046" s="37"/>
      <c r="T1046" s="37"/>
      <c r="U1046" s="37"/>
      <c r="V1046" s="37"/>
      <c r="W1046" s="37"/>
      <c r="X1046" s="37"/>
      <c r="Y1046" s="37"/>
      <c r="Z1046" s="37"/>
      <c r="AA1046" s="37"/>
      <c r="AB1046" s="37"/>
      <c r="AC1046" s="37"/>
      <c r="AD1046" s="37"/>
      <c r="AE1046" s="37"/>
      <c r="AF1046" s="37"/>
      <c r="AG1046" s="37"/>
      <c r="AH1046" s="9"/>
      <c r="AI1046" s="2"/>
    </row>
    <row r="1047" spans="1:35" ht="12.75">
      <c r="A1047" s="2"/>
      <c r="B1047" s="8"/>
      <c r="C1047" s="14" t="s">
        <v>6</v>
      </c>
      <c r="D1047" s="2"/>
      <c r="E1047" s="2"/>
      <c r="F1047" s="2"/>
      <c r="G1047" s="2"/>
      <c r="H1047" s="2"/>
      <c r="I1047" s="103"/>
      <c r="J1047" s="104"/>
      <c r="K1047" s="104"/>
      <c r="L1047" s="104"/>
      <c r="M1047" s="104"/>
      <c r="N1047" s="104"/>
      <c r="O1047" s="104"/>
      <c r="P1047" s="104"/>
      <c r="Q1047" s="104"/>
      <c r="R1047" s="104"/>
      <c r="S1047" s="105"/>
      <c r="T1047" s="37"/>
      <c r="U1047" s="14" t="s">
        <v>11</v>
      </c>
      <c r="V1047" s="2"/>
      <c r="W1047" s="2"/>
      <c r="X1047" s="2"/>
      <c r="Y1047" s="31"/>
      <c r="Z1047" s="37"/>
      <c r="AA1047" s="14" t="s">
        <v>10</v>
      </c>
      <c r="AB1047" s="2"/>
      <c r="AC1047" s="2"/>
      <c r="AD1047" s="106"/>
      <c r="AE1047" s="106"/>
      <c r="AF1047" s="106"/>
      <c r="AG1047" s="106"/>
      <c r="AH1047" s="9"/>
      <c r="AI1047" s="2"/>
    </row>
    <row r="1048" spans="1:35" ht="12.75">
      <c r="A1048" s="2"/>
      <c r="B1048" s="8"/>
      <c r="C1048" s="37"/>
      <c r="D1048" s="37"/>
      <c r="E1048" s="37"/>
      <c r="F1048" s="37"/>
      <c r="G1048" s="37"/>
      <c r="H1048" s="37"/>
      <c r="I1048" s="37"/>
      <c r="J1048" s="37"/>
      <c r="K1048" s="37"/>
      <c r="L1048" s="37"/>
      <c r="M1048" s="37"/>
      <c r="N1048" s="37"/>
      <c r="O1048" s="37"/>
      <c r="P1048" s="37"/>
      <c r="Q1048" s="37"/>
      <c r="R1048" s="37"/>
      <c r="S1048" s="37"/>
      <c r="T1048" s="37"/>
      <c r="U1048" s="37"/>
      <c r="V1048" s="37"/>
      <c r="W1048" s="37"/>
      <c r="X1048" s="37"/>
      <c r="Y1048" s="37"/>
      <c r="Z1048" s="37"/>
      <c r="AA1048" s="37"/>
      <c r="AB1048" s="37"/>
      <c r="AC1048" s="37"/>
      <c r="AD1048" s="37"/>
      <c r="AE1048" s="37"/>
      <c r="AF1048" s="37"/>
      <c r="AG1048" s="37"/>
      <c r="AH1048" s="9"/>
      <c r="AI1048" s="2"/>
    </row>
    <row r="1049" spans="1:35" ht="12.75">
      <c r="A1049" s="2"/>
      <c r="B1049" s="8"/>
      <c r="C1049" s="14" t="s">
        <v>7</v>
      </c>
      <c r="D1049" s="2"/>
      <c r="E1049" s="2"/>
      <c r="F1049" s="2"/>
      <c r="G1049" s="2"/>
      <c r="H1049" s="2"/>
      <c r="I1049" s="107"/>
      <c r="J1049" s="108"/>
      <c r="K1049" s="108"/>
      <c r="L1049" s="108"/>
      <c r="M1049" s="108"/>
      <c r="N1049" s="108"/>
      <c r="O1049" s="108"/>
      <c r="P1049" s="108"/>
      <c r="Q1049" s="108"/>
      <c r="R1049" s="108"/>
      <c r="S1049" s="108"/>
      <c r="T1049" s="108"/>
      <c r="U1049" s="108"/>
      <c r="V1049" s="108"/>
      <c r="W1049" s="108"/>
      <c r="X1049" s="108"/>
      <c r="Y1049" s="108"/>
      <c r="Z1049" s="108"/>
      <c r="AA1049" s="108"/>
      <c r="AB1049" s="108"/>
      <c r="AC1049" s="108"/>
      <c r="AD1049" s="108"/>
      <c r="AE1049" s="108"/>
      <c r="AF1049" s="108"/>
      <c r="AG1049" s="109"/>
      <c r="AH1049" s="9"/>
      <c r="AI1049" s="2"/>
    </row>
    <row r="1050" spans="1:35" ht="12.75">
      <c r="A1050" s="2"/>
      <c r="B1050" s="8"/>
      <c r="C1050" s="14" t="s">
        <v>8</v>
      </c>
      <c r="D1050" s="2"/>
      <c r="E1050" s="2"/>
      <c r="F1050" s="2"/>
      <c r="G1050" s="2"/>
      <c r="H1050" s="2"/>
      <c r="I1050" s="107"/>
      <c r="J1050" s="108"/>
      <c r="K1050" s="108"/>
      <c r="L1050" s="108"/>
      <c r="M1050" s="108"/>
      <c r="N1050" s="108"/>
      <c r="O1050" s="108"/>
      <c r="P1050" s="108"/>
      <c r="Q1050" s="108"/>
      <c r="R1050" s="108"/>
      <c r="S1050" s="108"/>
      <c r="T1050" s="108"/>
      <c r="U1050" s="108"/>
      <c r="V1050" s="108"/>
      <c r="W1050" s="108"/>
      <c r="X1050" s="108"/>
      <c r="Y1050" s="108"/>
      <c r="Z1050" s="108"/>
      <c r="AA1050" s="108"/>
      <c r="AB1050" s="108"/>
      <c r="AC1050" s="108"/>
      <c r="AD1050" s="108"/>
      <c r="AE1050" s="108"/>
      <c r="AF1050" s="108"/>
      <c r="AG1050" s="109"/>
      <c r="AH1050" s="9"/>
      <c r="AI1050" s="2"/>
    </row>
    <row r="1051" spans="1:35" ht="12.75">
      <c r="A1051" s="2"/>
      <c r="B1051" s="8"/>
      <c r="C1051" s="14" t="s">
        <v>9</v>
      </c>
      <c r="D1051" s="2"/>
      <c r="E1051" s="2"/>
      <c r="F1051" s="2"/>
      <c r="G1051" s="2"/>
      <c r="H1051" s="2"/>
      <c r="I1051" s="107"/>
      <c r="J1051" s="108"/>
      <c r="K1051" s="108"/>
      <c r="L1051" s="108"/>
      <c r="M1051" s="108"/>
      <c r="N1051" s="108"/>
      <c r="O1051" s="108"/>
      <c r="P1051" s="108"/>
      <c r="Q1051" s="108"/>
      <c r="R1051" s="108"/>
      <c r="S1051" s="108"/>
      <c r="T1051" s="108"/>
      <c r="U1051" s="108"/>
      <c r="V1051" s="108"/>
      <c r="W1051" s="108"/>
      <c r="X1051" s="108"/>
      <c r="Y1051" s="108"/>
      <c r="Z1051" s="108"/>
      <c r="AA1051" s="108"/>
      <c r="AB1051" s="108"/>
      <c r="AC1051" s="108"/>
      <c r="AD1051" s="108"/>
      <c r="AE1051" s="108"/>
      <c r="AF1051" s="108"/>
      <c r="AG1051" s="109"/>
      <c r="AH1051" s="9"/>
      <c r="AI1051" s="2"/>
    </row>
    <row r="1052" spans="1:35" ht="12.75">
      <c r="A1052" s="2"/>
      <c r="B1052" s="8"/>
      <c r="C1052" s="37"/>
      <c r="D1052" s="37"/>
      <c r="E1052" s="37"/>
      <c r="F1052" s="37"/>
      <c r="G1052" s="37"/>
      <c r="H1052" s="37"/>
      <c r="I1052" s="37"/>
      <c r="J1052" s="37"/>
      <c r="K1052" s="37"/>
      <c r="L1052" s="37"/>
      <c r="M1052" s="37"/>
      <c r="N1052" s="37"/>
      <c r="O1052" s="37"/>
      <c r="P1052" s="37"/>
      <c r="Q1052" s="37"/>
      <c r="R1052" s="37"/>
      <c r="S1052" s="37"/>
      <c r="T1052" s="37"/>
      <c r="U1052" s="37"/>
      <c r="V1052" s="37"/>
      <c r="W1052" s="37"/>
      <c r="X1052" s="37"/>
      <c r="Y1052" s="37"/>
      <c r="Z1052" s="37"/>
      <c r="AA1052" s="37"/>
      <c r="AB1052" s="37"/>
      <c r="AC1052" s="37"/>
      <c r="AD1052" s="37"/>
      <c r="AE1052" s="37"/>
      <c r="AF1052" s="37"/>
      <c r="AG1052" s="37"/>
      <c r="AH1052" s="9"/>
      <c r="AI1052" s="2"/>
    </row>
    <row r="1053" spans="1:35" ht="12.75" customHeight="1">
      <c r="A1053" s="2"/>
      <c r="B1053" s="102" t="s">
        <v>16</v>
      </c>
      <c r="C1053" s="30"/>
      <c r="D1053" s="30" t="str">
        <f>"01"</f>
        <v>01</v>
      </c>
      <c r="E1053" s="30" t="str">
        <f>"02"</f>
        <v>02</v>
      </c>
      <c r="F1053" s="30" t="str">
        <f>"03"</f>
        <v>03</v>
      </c>
      <c r="G1053" s="30" t="str">
        <f>"04"</f>
        <v>04</v>
      </c>
      <c r="H1053" s="30" t="str">
        <f>"05"</f>
        <v>05</v>
      </c>
      <c r="I1053" s="30" t="str">
        <f>"06"</f>
        <v>06</v>
      </c>
      <c r="J1053" s="30" t="str">
        <f>"07"</f>
        <v>07</v>
      </c>
      <c r="K1053" s="30" t="str">
        <f>"08"</f>
        <v>08</v>
      </c>
      <c r="L1053" s="30" t="str">
        <f>"09"</f>
        <v>09</v>
      </c>
      <c r="M1053" s="30" t="str">
        <f>"10"</f>
        <v>10</v>
      </c>
      <c r="N1053" s="30" t="str">
        <f>"11"</f>
        <v>11</v>
      </c>
      <c r="O1053" s="30" t="str">
        <f>"12"</f>
        <v>12</v>
      </c>
      <c r="P1053" s="30" t="str">
        <f>"13"</f>
        <v>13</v>
      </c>
      <c r="Q1053" s="30" t="str">
        <f>"14"</f>
        <v>14</v>
      </c>
      <c r="R1053" s="30" t="str">
        <f>"15"</f>
        <v>15</v>
      </c>
      <c r="S1053" s="30" t="str">
        <f>"16"</f>
        <v>16</v>
      </c>
      <c r="T1053" s="30" t="str">
        <f>"17"</f>
        <v>17</v>
      </c>
      <c r="U1053" s="30" t="str">
        <f>"18"</f>
        <v>18</v>
      </c>
      <c r="V1053" s="30" t="str">
        <f>"19"</f>
        <v>19</v>
      </c>
      <c r="W1053" s="30" t="str">
        <f>"20"</f>
        <v>20</v>
      </c>
      <c r="X1053" s="30" t="str">
        <f>"21"</f>
        <v>21</v>
      </c>
      <c r="Y1053" s="30" t="str">
        <f>"22"</f>
        <v>22</v>
      </c>
      <c r="Z1053" s="30" t="str">
        <f>"23"</f>
        <v>23</v>
      </c>
      <c r="AA1053" s="30" t="str">
        <f>"24"</f>
        <v>24</v>
      </c>
      <c r="AB1053" s="30" t="str">
        <f>"25"</f>
        <v>25</v>
      </c>
      <c r="AC1053" s="30" t="str">
        <f>"26"</f>
        <v>26</v>
      </c>
      <c r="AD1053" s="30" t="str">
        <f>"27"</f>
        <v>27</v>
      </c>
      <c r="AE1053" s="30" t="str">
        <f>"28"</f>
        <v>28</v>
      </c>
      <c r="AF1053" s="30" t="str">
        <f>"29"</f>
        <v>29</v>
      </c>
      <c r="AG1053" s="30" t="str">
        <f>"30"</f>
        <v>30</v>
      </c>
      <c r="AH1053" s="9"/>
      <c r="AI1053" s="2"/>
    </row>
    <row r="1054" spans="1:35" ht="12.75">
      <c r="A1054" s="2"/>
      <c r="B1054" s="102"/>
      <c r="C1054" s="30">
        <v>1</v>
      </c>
      <c r="D1054" s="34"/>
      <c r="E1054" s="34"/>
      <c r="F1054" s="34"/>
      <c r="G1054" s="34"/>
      <c r="H1054" s="34"/>
      <c r="I1054" s="34"/>
      <c r="J1054" s="34"/>
      <c r="K1054" s="34"/>
      <c r="L1054" s="34"/>
      <c r="M1054" s="34"/>
      <c r="N1054" s="34"/>
      <c r="O1054" s="34"/>
      <c r="P1054" s="34"/>
      <c r="Q1054" s="34"/>
      <c r="R1054" s="34"/>
      <c r="S1054" s="34"/>
      <c r="T1054" s="34"/>
      <c r="U1054" s="34"/>
      <c r="V1054" s="34"/>
      <c r="W1054" s="34"/>
      <c r="X1054" s="34"/>
      <c r="Y1054" s="34"/>
      <c r="Z1054" s="34"/>
      <c r="AA1054" s="34"/>
      <c r="AB1054" s="34"/>
      <c r="AC1054" s="34"/>
      <c r="AD1054" s="34"/>
      <c r="AE1054" s="34"/>
      <c r="AF1054" s="34"/>
      <c r="AG1054" s="34"/>
      <c r="AH1054" s="9"/>
      <c r="AI1054" s="2"/>
    </row>
    <row r="1055" spans="1:35" ht="12.75">
      <c r="A1055" s="2"/>
      <c r="B1055" s="102"/>
      <c r="C1055" s="30">
        <v>2</v>
      </c>
      <c r="D1055" s="34"/>
      <c r="E1055" s="34"/>
      <c r="F1055" s="34"/>
      <c r="G1055" s="34"/>
      <c r="H1055" s="34"/>
      <c r="I1055" s="34"/>
      <c r="J1055" s="34"/>
      <c r="K1055" s="34"/>
      <c r="L1055" s="34"/>
      <c r="M1055" s="34"/>
      <c r="N1055" s="34"/>
      <c r="O1055" s="34"/>
      <c r="P1055" s="34"/>
      <c r="Q1055" s="34"/>
      <c r="R1055" s="34"/>
      <c r="S1055" s="34"/>
      <c r="T1055" s="34"/>
      <c r="U1055" s="34"/>
      <c r="V1055" s="34"/>
      <c r="W1055" s="34"/>
      <c r="X1055" s="34"/>
      <c r="Y1055" s="34"/>
      <c r="Z1055" s="34"/>
      <c r="AA1055" s="34"/>
      <c r="AB1055" s="34"/>
      <c r="AC1055" s="34"/>
      <c r="AD1055" s="34"/>
      <c r="AE1055" s="34"/>
      <c r="AF1055" s="34"/>
      <c r="AG1055" s="34"/>
      <c r="AH1055" s="9"/>
      <c r="AI1055" s="2"/>
    </row>
    <row r="1056" spans="1:35" ht="12.75">
      <c r="A1056" s="2"/>
      <c r="B1056" s="102"/>
      <c r="C1056" s="30">
        <v>3</v>
      </c>
      <c r="D1056" s="34"/>
      <c r="E1056" s="34"/>
      <c r="F1056" s="34"/>
      <c r="G1056" s="34"/>
      <c r="H1056" s="34"/>
      <c r="I1056" s="34"/>
      <c r="J1056" s="34"/>
      <c r="K1056" s="34"/>
      <c r="L1056" s="34"/>
      <c r="M1056" s="34"/>
      <c r="N1056" s="34"/>
      <c r="O1056" s="34"/>
      <c r="P1056" s="34"/>
      <c r="Q1056" s="34"/>
      <c r="R1056" s="34"/>
      <c r="S1056" s="34"/>
      <c r="T1056" s="34"/>
      <c r="U1056" s="34"/>
      <c r="V1056" s="34"/>
      <c r="W1056" s="34"/>
      <c r="X1056" s="34"/>
      <c r="Y1056" s="34"/>
      <c r="Z1056" s="34"/>
      <c r="AA1056" s="34"/>
      <c r="AB1056" s="34"/>
      <c r="AC1056" s="34"/>
      <c r="AD1056" s="34"/>
      <c r="AE1056" s="34"/>
      <c r="AF1056" s="34"/>
      <c r="AG1056" s="34"/>
      <c r="AH1056" s="9"/>
      <c r="AI1056" s="2"/>
    </row>
    <row r="1057" spans="1:35" ht="12.75">
      <c r="A1057" s="2"/>
      <c r="B1057" s="102"/>
      <c r="C1057" s="30">
        <v>4</v>
      </c>
      <c r="D1057" s="34"/>
      <c r="E1057" s="34"/>
      <c r="F1057" s="34"/>
      <c r="G1057" s="34"/>
      <c r="H1057" s="34"/>
      <c r="I1057" s="34"/>
      <c r="J1057" s="34"/>
      <c r="K1057" s="34"/>
      <c r="L1057" s="34"/>
      <c r="M1057" s="34"/>
      <c r="N1057" s="34"/>
      <c r="O1057" s="34"/>
      <c r="P1057" s="34"/>
      <c r="Q1057" s="34"/>
      <c r="R1057" s="34"/>
      <c r="S1057" s="34"/>
      <c r="T1057" s="34"/>
      <c r="U1057" s="34"/>
      <c r="V1057" s="34"/>
      <c r="W1057" s="34"/>
      <c r="X1057" s="34"/>
      <c r="Y1057" s="34"/>
      <c r="Z1057" s="34"/>
      <c r="AA1057" s="34"/>
      <c r="AB1057" s="34"/>
      <c r="AC1057" s="34"/>
      <c r="AD1057" s="34"/>
      <c r="AE1057" s="34"/>
      <c r="AF1057" s="34"/>
      <c r="AG1057" s="34"/>
      <c r="AH1057" s="9"/>
      <c r="AI1057" s="2"/>
    </row>
    <row r="1058" spans="1:35" ht="12.75">
      <c r="A1058" s="2"/>
      <c r="B1058" s="10"/>
      <c r="C1058" s="11"/>
      <c r="D1058" s="11"/>
      <c r="E1058" s="11"/>
      <c r="F1058" s="11"/>
      <c r="G1058" s="11"/>
      <c r="H1058" s="11"/>
      <c r="I1058" s="11"/>
      <c r="J1058" s="11"/>
      <c r="K1058" s="11"/>
      <c r="L1058" s="11"/>
      <c r="M1058" s="11"/>
      <c r="N1058" s="11"/>
      <c r="O1058" s="11"/>
      <c r="P1058" s="11"/>
      <c r="Q1058" s="11"/>
      <c r="R1058" s="11"/>
      <c r="S1058" s="11"/>
      <c r="T1058" s="11"/>
      <c r="U1058" s="11"/>
      <c r="V1058" s="11"/>
      <c r="W1058" s="11"/>
      <c r="X1058" s="11"/>
      <c r="Y1058" s="11"/>
      <c r="Z1058" s="11"/>
      <c r="AA1058" s="11"/>
      <c r="AB1058" s="11"/>
      <c r="AC1058" s="11"/>
      <c r="AD1058" s="11"/>
      <c r="AE1058" s="11"/>
      <c r="AF1058" s="11"/>
      <c r="AG1058" s="11"/>
      <c r="AH1058" s="12"/>
      <c r="AI1058" s="2"/>
    </row>
    <row r="1059" spans="1:35" ht="12.75">
      <c r="A1059" s="14">
        <f>A1044+1</f>
        <v>71</v>
      </c>
      <c r="B1059" s="39"/>
      <c r="C1059" s="37"/>
      <c r="D1059" s="37"/>
      <c r="E1059" s="37"/>
      <c r="F1059" s="37"/>
      <c r="G1059" s="37"/>
      <c r="H1059" s="37"/>
      <c r="I1059" s="37"/>
      <c r="J1059" s="37"/>
      <c r="K1059" s="37"/>
      <c r="L1059" s="37"/>
      <c r="M1059" s="37"/>
      <c r="N1059" s="37"/>
      <c r="O1059" s="37"/>
      <c r="P1059" s="37"/>
      <c r="Q1059" s="37"/>
      <c r="R1059" s="37"/>
      <c r="S1059" s="37"/>
      <c r="T1059" s="37"/>
      <c r="U1059" s="37"/>
      <c r="V1059" s="37"/>
      <c r="W1059" s="37"/>
      <c r="X1059" s="37"/>
      <c r="Y1059" s="37"/>
      <c r="Z1059" s="37"/>
      <c r="AA1059" s="37"/>
      <c r="AB1059" s="37"/>
      <c r="AC1059" s="37"/>
      <c r="AD1059" s="37"/>
      <c r="AE1059" s="37"/>
      <c r="AF1059" s="37"/>
      <c r="AG1059" s="37"/>
      <c r="AH1059" s="40"/>
      <c r="AI1059" s="2"/>
    </row>
    <row r="1060" spans="1:35" ht="12.75">
      <c r="A1060" s="2"/>
      <c r="B1060" s="41"/>
      <c r="C1060" s="14" t="s">
        <v>18</v>
      </c>
      <c r="D1060" s="37"/>
      <c r="E1060" s="37"/>
      <c r="F1060" s="37"/>
      <c r="G1060" s="37"/>
      <c r="H1060" s="37"/>
      <c r="I1060" s="110">
        <f>IF(AND(I1062&lt;&gt;"",Y1062&lt;&gt;"",AD1062&lt;&gt;"",I1064&lt;&gt;"",I1065&lt;&gt;"",I1066&lt;&gt;""),1+I1045,"")</f>
      </c>
      <c r="J1060" s="111"/>
      <c r="K1060" s="112"/>
      <c r="L1060" s="37"/>
      <c r="M1060" s="37" t="s">
        <v>45</v>
      </c>
      <c r="N1060" s="37"/>
      <c r="O1060" s="37"/>
      <c r="P1060" s="37"/>
      <c r="Q1060" s="37"/>
      <c r="R1060" s="37"/>
      <c r="S1060" s="37"/>
      <c r="T1060" s="37"/>
      <c r="U1060" s="37"/>
      <c r="V1060" s="31"/>
      <c r="W1060" s="37"/>
      <c r="X1060" s="37" t="s">
        <v>46</v>
      </c>
      <c r="Y1060" s="37"/>
      <c r="Z1060" s="37"/>
      <c r="AA1060" s="37"/>
      <c r="AB1060" s="37"/>
      <c r="AC1060" s="37"/>
      <c r="AD1060" s="37"/>
      <c r="AE1060" s="37"/>
      <c r="AF1060" s="122"/>
      <c r="AG1060" s="123"/>
      <c r="AH1060" s="42"/>
      <c r="AI1060" s="2"/>
    </row>
    <row r="1061" spans="1:35" ht="12.75">
      <c r="A1061" s="2"/>
      <c r="B1061" s="8"/>
      <c r="C1061" s="37"/>
      <c r="D1061" s="37"/>
      <c r="E1061" s="37"/>
      <c r="F1061" s="37"/>
      <c r="G1061" s="37"/>
      <c r="H1061" s="37"/>
      <c r="I1061" s="37"/>
      <c r="J1061" s="37"/>
      <c r="K1061" s="37"/>
      <c r="L1061" s="37"/>
      <c r="M1061" s="37"/>
      <c r="N1061" s="37"/>
      <c r="O1061" s="37"/>
      <c r="P1061" s="37"/>
      <c r="Q1061" s="37"/>
      <c r="R1061" s="37"/>
      <c r="S1061" s="37"/>
      <c r="T1061" s="37"/>
      <c r="U1061" s="37"/>
      <c r="V1061" s="37"/>
      <c r="W1061" s="37"/>
      <c r="X1061" s="37"/>
      <c r="Y1061" s="37"/>
      <c r="Z1061" s="37"/>
      <c r="AA1061" s="37"/>
      <c r="AB1061" s="37"/>
      <c r="AC1061" s="37"/>
      <c r="AD1061" s="37"/>
      <c r="AE1061" s="37"/>
      <c r="AF1061" s="37"/>
      <c r="AG1061" s="37"/>
      <c r="AH1061" s="9"/>
      <c r="AI1061" s="2"/>
    </row>
    <row r="1062" spans="1:35" ht="12.75">
      <c r="A1062" s="2"/>
      <c r="B1062" s="8"/>
      <c r="C1062" s="14" t="s">
        <v>6</v>
      </c>
      <c r="D1062" s="2"/>
      <c r="E1062" s="2"/>
      <c r="F1062" s="2"/>
      <c r="G1062" s="2"/>
      <c r="H1062" s="2"/>
      <c r="I1062" s="103"/>
      <c r="J1062" s="104"/>
      <c r="K1062" s="104"/>
      <c r="L1062" s="104"/>
      <c r="M1062" s="104"/>
      <c r="N1062" s="104"/>
      <c r="O1062" s="104"/>
      <c r="P1062" s="104"/>
      <c r="Q1062" s="104"/>
      <c r="R1062" s="104"/>
      <c r="S1062" s="105"/>
      <c r="T1062" s="37"/>
      <c r="U1062" s="14" t="s">
        <v>11</v>
      </c>
      <c r="V1062" s="2"/>
      <c r="W1062" s="2"/>
      <c r="X1062" s="2"/>
      <c r="Y1062" s="31"/>
      <c r="Z1062" s="37"/>
      <c r="AA1062" s="14" t="s">
        <v>10</v>
      </c>
      <c r="AB1062" s="2"/>
      <c r="AC1062" s="2"/>
      <c r="AD1062" s="106"/>
      <c r="AE1062" s="106"/>
      <c r="AF1062" s="106"/>
      <c r="AG1062" s="106"/>
      <c r="AH1062" s="9"/>
      <c r="AI1062" s="2"/>
    </row>
    <row r="1063" spans="1:35" ht="12.75">
      <c r="A1063" s="2"/>
      <c r="B1063" s="8"/>
      <c r="C1063" s="37"/>
      <c r="D1063" s="37"/>
      <c r="E1063" s="37"/>
      <c r="F1063" s="37"/>
      <c r="G1063" s="37"/>
      <c r="H1063" s="37"/>
      <c r="I1063" s="37"/>
      <c r="J1063" s="37"/>
      <c r="K1063" s="37"/>
      <c r="L1063" s="37"/>
      <c r="M1063" s="37"/>
      <c r="N1063" s="37"/>
      <c r="O1063" s="37"/>
      <c r="P1063" s="37"/>
      <c r="Q1063" s="37"/>
      <c r="R1063" s="37"/>
      <c r="S1063" s="37"/>
      <c r="T1063" s="37"/>
      <c r="U1063" s="37"/>
      <c r="V1063" s="37"/>
      <c r="W1063" s="37"/>
      <c r="X1063" s="37"/>
      <c r="Y1063" s="37"/>
      <c r="Z1063" s="37"/>
      <c r="AA1063" s="37"/>
      <c r="AB1063" s="37"/>
      <c r="AC1063" s="37"/>
      <c r="AD1063" s="37"/>
      <c r="AE1063" s="37"/>
      <c r="AF1063" s="37"/>
      <c r="AG1063" s="37"/>
      <c r="AH1063" s="9"/>
      <c r="AI1063" s="2"/>
    </row>
    <row r="1064" spans="1:35" ht="12.75">
      <c r="A1064" s="2"/>
      <c r="B1064" s="8"/>
      <c r="C1064" s="14" t="s">
        <v>7</v>
      </c>
      <c r="D1064" s="2"/>
      <c r="E1064" s="2"/>
      <c r="F1064" s="2"/>
      <c r="G1064" s="2"/>
      <c r="H1064" s="2"/>
      <c r="I1064" s="107"/>
      <c r="J1064" s="108"/>
      <c r="K1064" s="108"/>
      <c r="L1064" s="108"/>
      <c r="M1064" s="108"/>
      <c r="N1064" s="108"/>
      <c r="O1064" s="108"/>
      <c r="P1064" s="108"/>
      <c r="Q1064" s="108"/>
      <c r="R1064" s="108"/>
      <c r="S1064" s="108"/>
      <c r="T1064" s="108"/>
      <c r="U1064" s="108"/>
      <c r="V1064" s="108"/>
      <c r="W1064" s="108"/>
      <c r="X1064" s="108"/>
      <c r="Y1064" s="108"/>
      <c r="Z1064" s="108"/>
      <c r="AA1064" s="108"/>
      <c r="AB1064" s="108"/>
      <c r="AC1064" s="108"/>
      <c r="AD1064" s="108"/>
      <c r="AE1064" s="108"/>
      <c r="AF1064" s="108"/>
      <c r="AG1064" s="109"/>
      <c r="AH1064" s="9"/>
      <c r="AI1064" s="2"/>
    </row>
    <row r="1065" spans="1:35" ht="12.75">
      <c r="A1065" s="2"/>
      <c r="B1065" s="8"/>
      <c r="C1065" s="14" t="s">
        <v>8</v>
      </c>
      <c r="D1065" s="2"/>
      <c r="E1065" s="2"/>
      <c r="F1065" s="2"/>
      <c r="G1065" s="2"/>
      <c r="H1065" s="2"/>
      <c r="I1065" s="107"/>
      <c r="J1065" s="108"/>
      <c r="K1065" s="108"/>
      <c r="L1065" s="108"/>
      <c r="M1065" s="108"/>
      <c r="N1065" s="108"/>
      <c r="O1065" s="108"/>
      <c r="P1065" s="108"/>
      <c r="Q1065" s="108"/>
      <c r="R1065" s="108"/>
      <c r="S1065" s="108"/>
      <c r="T1065" s="108"/>
      <c r="U1065" s="108"/>
      <c r="V1065" s="108"/>
      <c r="W1065" s="108"/>
      <c r="X1065" s="108"/>
      <c r="Y1065" s="108"/>
      <c r="Z1065" s="108"/>
      <c r="AA1065" s="108"/>
      <c r="AB1065" s="108"/>
      <c r="AC1065" s="108"/>
      <c r="AD1065" s="108"/>
      <c r="AE1065" s="108"/>
      <c r="AF1065" s="108"/>
      <c r="AG1065" s="109"/>
      <c r="AH1065" s="9"/>
      <c r="AI1065" s="2"/>
    </row>
    <row r="1066" spans="1:35" ht="12.75">
      <c r="A1066" s="2"/>
      <c r="B1066" s="8"/>
      <c r="C1066" s="14" t="s">
        <v>9</v>
      </c>
      <c r="D1066" s="2"/>
      <c r="E1066" s="2"/>
      <c r="F1066" s="2"/>
      <c r="G1066" s="2"/>
      <c r="H1066" s="2"/>
      <c r="I1066" s="107"/>
      <c r="J1066" s="108"/>
      <c r="K1066" s="108"/>
      <c r="L1066" s="108"/>
      <c r="M1066" s="108"/>
      <c r="N1066" s="108"/>
      <c r="O1066" s="108"/>
      <c r="P1066" s="108"/>
      <c r="Q1066" s="108"/>
      <c r="R1066" s="108"/>
      <c r="S1066" s="108"/>
      <c r="T1066" s="108"/>
      <c r="U1066" s="108"/>
      <c r="V1066" s="108"/>
      <c r="W1066" s="108"/>
      <c r="X1066" s="108"/>
      <c r="Y1066" s="108"/>
      <c r="Z1066" s="108"/>
      <c r="AA1066" s="108"/>
      <c r="AB1066" s="108"/>
      <c r="AC1066" s="108"/>
      <c r="AD1066" s="108"/>
      <c r="AE1066" s="108"/>
      <c r="AF1066" s="108"/>
      <c r="AG1066" s="109"/>
      <c r="AH1066" s="9"/>
      <c r="AI1066" s="2"/>
    </row>
    <row r="1067" spans="1:35" ht="12.75">
      <c r="A1067" s="2"/>
      <c r="B1067" s="8"/>
      <c r="C1067" s="37"/>
      <c r="D1067" s="37"/>
      <c r="E1067" s="37"/>
      <c r="F1067" s="37"/>
      <c r="G1067" s="37"/>
      <c r="H1067" s="37"/>
      <c r="I1067" s="37"/>
      <c r="J1067" s="37"/>
      <c r="K1067" s="37"/>
      <c r="L1067" s="37"/>
      <c r="M1067" s="37"/>
      <c r="N1067" s="37"/>
      <c r="O1067" s="37"/>
      <c r="P1067" s="37"/>
      <c r="Q1067" s="37"/>
      <c r="R1067" s="37"/>
      <c r="S1067" s="37"/>
      <c r="T1067" s="37"/>
      <c r="U1067" s="37"/>
      <c r="V1067" s="37"/>
      <c r="W1067" s="37"/>
      <c r="X1067" s="37"/>
      <c r="Y1067" s="37"/>
      <c r="Z1067" s="37"/>
      <c r="AA1067" s="37"/>
      <c r="AB1067" s="37"/>
      <c r="AC1067" s="37"/>
      <c r="AD1067" s="37"/>
      <c r="AE1067" s="37"/>
      <c r="AF1067" s="37"/>
      <c r="AG1067" s="37"/>
      <c r="AH1067" s="9"/>
      <c r="AI1067" s="2"/>
    </row>
    <row r="1068" spans="1:35" ht="12.75" customHeight="1">
      <c r="A1068" s="2"/>
      <c r="B1068" s="102" t="s">
        <v>16</v>
      </c>
      <c r="C1068" s="30"/>
      <c r="D1068" s="30" t="str">
        <f>"01"</f>
        <v>01</v>
      </c>
      <c r="E1068" s="30" t="str">
        <f>"02"</f>
        <v>02</v>
      </c>
      <c r="F1068" s="30" t="str">
        <f>"03"</f>
        <v>03</v>
      </c>
      <c r="G1068" s="30" t="str">
        <f>"04"</f>
        <v>04</v>
      </c>
      <c r="H1068" s="30" t="str">
        <f>"05"</f>
        <v>05</v>
      </c>
      <c r="I1068" s="30" t="str">
        <f>"06"</f>
        <v>06</v>
      </c>
      <c r="J1068" s="30" t="str">
        <f>"07"</f>
        <v>07</v>
      </c>
      <c r="K1068" s="30" t="str">
        <f>"08"</f>
        <v>08</v>
      </c>
      <c r="L1068" s="30" t="str">
        <f>"09"</f>
        <v>09</v>
      </c>
      <c r="M1068" s="30" t="str">
        <f>"10"</f>
        <v>10</v>
      </c>
      <c r="N1068" s="30" t="str">
        <f>"11"</f>
        <v>11</v>
      </c>
      <c r="O1068" s="30" t="str">
        <f>"12"</f>
        <v>12</v>
      </c>
      <c r="P1068" s="30" t="str">
        <f>"13"</f>
        <v>13</v>
      </c>
      <c r="Q1068" s="30" t="str">
        <f>"14"</f>
        <v>14</v>
      </c>
      <c r="R1068" s="30" t="str">
        <f>"15"</f>
        <v>15</v>
      </c>
      <c r="S1068" s="30" t="str">
        <f>"16"</f>
        <v>16</v>
      </c>
      <c r="T1068" s="30" t="str">
        <f>"17"</f>
        <v>17</v>
      </c>
      <c r="U1068" s="30" t="str">
        <f>"18"</f>
        <v>18</v>
      </c>
      <c r="V1068" s="30" t="str">
        <f>"19"</f>
        <v>19</v>
      </c>
      <c r="W1068" s="30" t="str">
        <f>"20"</f>
        <v>20</v>
      </c>
      <c r="X1068" s="30" t="str">
        <f>"21"</f>
        <v>21</v>
      </c>
      <c r="Y1068" s="30" t="str">
        <f>"22"</f>
        <v>22</v>
      </c>
      <c r="Z1068" s="30" t="str">
        <f>"23"</f>
        <v>23</v>
      </c>
      <c r="AA1068" s="30" t="str">
        <f>"24"</f>
        <v>24</v>
      </c>
      <c r="AB1068" s="30" t="str">
        <f>"25"</f>
        <v>25</v>
      </c>
      <c r="AC1068" s="30" t="str">
        <f>"26"</f>
        <v>26</v>
      </c>
      <c r="AD1068" s="30" t="str">
        <f>"27"</f>
        <v>27</v>
      </c>
      <c r="AE1068" s="30" t="str">
        <f>"28"</f>
        <v>28</v>
      </c>
      <c r="AF1068" s="30" t="str">
        <f>"29"</f>
        <v>29</v>
      </c>
      <c r="AG1068" s="30" t="str">
        <f>"30"</f>
        <v>30</v>
      </c>
      <c r="AH1068" s="9"/>
      <c r="AI1068" s="2"/>
    </row>
    <row r="1069" spans="1:35" ht="12.75">
      <c r="A1069" s="2"/>
      <c r="B1069" s="102"/>
      <c r="C1069" s="30">
        <v>1</v>
      </c>
      <c r="D1069" s="34"/>
      <c r="E1069" s="34"/>
      <c r="F1069" s="34"/>
      <c r="G1069" s="34"/>
      <c r="H1069" s="34"/>
      <c r="I1069" s="34"/>
      <c r="J1069" s="34"/>
      <c r="K1069" s="34"/>
      <c r="L1069" s="34"/>
      <c r="M1069" s="34"/>
      <c r="N1069" s="34"/>
      <c r="O1069" s="34"/>
      <c r="P1069" s="34"/>
      <c r="Q1069" s="34"/>
      <c r="R1069" s="34"/>
      <c r="S1069" s="34"/>
      <c r="T1069" s="34"/>
      <c r="U1069" s="34"/>
      <c r="V1069" s="34"/>
      <c r="W1069" s="34"/>
      <c r="X1069" s="34"/>
      <c r="Y1069" s="34"/>
      <c r="Z1069" s="34"/>
      <c r="AA1069" s="34"/>
      <c r="AB1069" s="34"/>
      <c r="AC1069" s="34"/>
      <c r="AD1069" s="34"/>
      <c r="AE1069" s="34"/>
      <c r="AF1069" s="34"/>
      <c r="AG1069" s="34"/>
      <c r="AH1069" s="9"/>
      <c r="AI1069" s="2"/>
    </row>
    <row r="1070" spans="1:35" ht="12.75">
      <c r="A1070" s="2"/>
      <c r="B1070" s="102"/>
      <c r="C1070" s="30">
        <v>2</v>
      </c>
      <c r="D1070" s="34"/>
      <c r="E1070" s="34"/>
      <c r="F1070" s="34"/>
      <c r="G1070" s="34"/>
      <c r="H1070" s="34"/>
      <c r="I1070" s="34"/>
      <c r="J1070" s="34"/>
      <c r="K1070" s="34"/>
      <c r="L1070" s="34"/>
      <c r="M1070" s="34"/>
      <c r="N1070" s="34"/>
      <c r="O1070" s="34"/>
      <c r="P1070" s="34"/>
      <c r="Q1070" s="34"/>
      <c r="R1070" s="34"/>
      <c r="S1070" s="34"/>
      <c r="T1070" s="34"/>
      <c r="U1070" s="34"/>
      <c r="V1070" s="34"/>
      <c r="W1070" s="34"/>
      <c r="X1070" s="34"/>
      <c r="Y1070" s="34"/>
      <c r="Z1070" s="34"/>
      <c r="AA1070" s="34"/>
      <c r="AB1070" s="34"/>
      <c r="AC1070" s="34"/>
      <c r="AD1070" s="34"/>
      <c r="AE1070" s="34"/>
      <c r="AF1070" s="34"/>
      <c r="AG1070" s="34"/>
      <c r="AH1070" s="9"/>
      <c r="AI1070" s="2"/>
    </row>
    <row r="1071" spans="1:35" ht="12.75">
      <c r="A1071" s="2"/>
      <c r="B1071" s="102"/>
      <c r="C1071" s="30">
        <v>3</v>
      </c>
      <c r="D1071" s="34"/>
      <c r="E1071" s="34"/>
      <c r="F1071" s="34"/>
      <c r="G1071" s="34"/>
      <c r="H1071" s="34"/>
      <c r="I1071" s="34"/>
      <c r="J1071" s="34"/>
      <c r="K1071" s="34"/>
      <c r="L1071" s="34"/>
      <c r="M1071" s="34"/>
      <c r="N1071" s="34"/>
      <c r="O1071" s="34"/>
      <c r="P1071" s="34"/>
      <c r="Q1071" s="34"/>
      <c r="R1071" s="34"/>
      <c r="S1071" s="34"/>
      <c r="T1071" s="34"/>
      <c r="U1071" s="34"/>
      <c r="V1071" s="34"/>
      <c r="W1071" s="34"/>
      <c r="X1071" s="34"/>
      <c r="Y1071" s="34"/>
      <c r="Z1071" s="34"/>
      <c r="AA1071" s="34"/>
      <c r="AB1071" s="34"/>
      <c r="AC1071" s="34"/>
      <c r="AD1071" s="34"/>
      <c r="AE1071" s="34"/>
      <c r="AF1071" s="34"/>
      <c r="AG1071" s="34"/>
      <c r="AH1071" s="9"/>
      <c r="AI1071" s="2"/>
    </row>
    <row r="1072" spans="1:35" ht="12.75">
      <c r="A1072" s="2"/>
      <c r="B1072" s="102"/>
      <c r="C1072" s="30">
        <v>4</v>
      </c>
      <c r="D1072" s="34"/>
      <c r="E1072" s="34"/>
      <c r="F1072" s="34"/>
      <c r="G1072" s="34"/>
      <c r="H1072" s="34"/>
      <c r="I1072" s="34"/>
      <c r="J1072" s="34"/>
      <c r="K1072" s="34"/>
      <c r="L1072" s="34"/>
      <c r="M1072" s="34"/>
      <c r="N1072" s="34"/>
      <c r="O1072" s="34"/>
      <c r="P1072" s="34"/>
      <c r="Q1072" s="34"/>
      <c r="R1072" s="34"/>
      <c r="S1072" s="34"/>
      <c r="T1072" s="34"/>
      <c r="U1072" s="34"/>
      <c r="V1072" s="34"/>
      <c r="W1072" s="34"/>
      <c r="X1072" s="34"/>
      <c r="Y1072" s="34"/>
      <c r="Z1072" s="34"/>
      <c r="AA1072" s="34"/>
      <c r="AB1072" s="34"/>
      <c r="AC1072" s="34"/>
      <c r="AD1072" s="34"/>
      <c r="AE1072" s="34"/>
      <c r="AF1072" s="34"/>
      <c r="AG1072" s="34"/>
      <c r="AH1072" s="9"/>
      <c r="AI1072" s="2"/>
    </row>
    <row r="1073" spans="1:35" ht="12.75">
      <c r="A1073" s="2"/>
      <c r="B1073" s="10"/>
      <c r="C1073" s="11"/>
      <c r="D1073" s="11"/>
      <c r="E1073" s="11"/>
      <c r="F1073" s="11"/>
      <c r="G1073" s="11"/>
      <c r="H1073" s="11"/>
      <c r="I1073" s="11"/>
      <c r="J1073" s="11"/>
      <c r="K1073" s="11"/>
      <c r="L1073" s="11"/>
      <c r="M1073" s="11"/>
      <c r="N1073" s="11"/>
      <c r="O1073" s="11"/>
      <c r="P1073" s="11"/>
      <c r="Q1073" s="11"/>
      <c r="R1073" s="11"/>
      <c r="S1073" s="11"/>
      <c r="T1073" s="11"/>
      <c r="U1073" s="11"/>
      <c r="V1073" s="11"/>
      <c r="W1073" s="11"/>
      <c r="X1073" s="11"/>
      <c r="Y1073" s="11"/>
      <c r="Z1073" s="11"/>
      <c r="AA1073" s="11"/>
      <c r="AB1073" s="11"/>
      <c r="AC1073" s="11"/>
      <c r="AD1073" s="11"/>
      <c r="AE1073" s="11"/>
      <c r="AF1073" s="11"/>
      <c r="AG1073" s="11"/>
      <c r="AH1073" s="12"/>
      <c r="AI1073" s="2"/>
    </row>
    <row r="1074" spans="1:35" ht="12.75">
      <c r="A1074" s="14">
        <f>A1059+1</f>
        <v>72</v>
      </c>
      <c r="B1074" s="39"/>
      <c r="C1074" s="37"/>
      <c r="D1074" s="37"/>
      <c r="E1074" s="37"/>
      <c r="F1074" s="37"/>
      <c r="G1074" s="37"/>
      <c r="H1074" s="37"/>
      <c r="I1074" s="37"/>
      <c r="J1074" s="37"/>
      <c r="K1074" s="37"/>
      <c r="L1074" s="37"/>
      <c r="M1074" s="37"/>
      <c r="N1074" s="37"/>
      <c r="O1074" s="37"/>
      <c r="P1074" s="37"/>
      <c r="Q1074" s="37"/>
      <c r="R1074" s="37"/>
      <c r="S1074" s="37"/>
      <c r="T1074" s="37"/>
      <c r="U1074" s="37"/>
      <c r="V1074" s="37"/>
      <c r="W1074" s="37"/>
      <c r="X1074" s="37"/>
      <c r="Y1074" s="37"/>
      <c r="Z1074" s="37"/>
      <c r="AA1074" s="37"/>
      <c r="AB1074" s="37"/>
      <c r="AC1074" s="37"/>
      <c r="AD1074" s="37"/>
      <c r="AE1074" s="37"/>
      <c r="AF1074" s="37"/>
      <c r="AG1074" s="37"/>
      <c r="AH1074" s="40"/>
      <c r="AI1074" s="2"/>
    </row>
    <row r="1075" spans="1:35" ht="12.75">
      <c r="A1075" s="2"/>
      <c r="B1075" s="41"/>
      <c r="C1075" s="14" t="s">
        <v>18</v>
      </c>
      <c r="D1075" s="37"/>
      <c r="E1075" s="37"/>
      <c r="F1075" s="37"/>
      <c r="G1075" s="37"/>
      <c r="H1075" s="37"/>
      <c r="I1075" s="110">
        <f>IF(AND(I1077&lt;&gt;"",Y1077&lt;&gt;"",AD1077&lt;&gt;"",I1079&lt;&gt;"",I1080&lt;&gt;"",I1081&lt;&gt;""),1+I1060,"")</f>
      </c>
      <c r="J1075" s="111"/>
      <c r="K1075" s="112"/>
      <c r="L1075" s="37"/>
      <c r="M1075" s="37" t="s">
        <v>45</v>
      </c>
      <c r="N1075" s="37"/>
      <c r="O1075" s="37"/>
      <c r="P1075" s="37"/>
      <c r="Q1075" s="37"/>
      <c r="R1075" s="37"/>
      <c r="S1075" s="37"/>
      <c r="T1075" s="37"/>
      <c r="U1075" s="37"/>
      <c r="V1075" s="31"/>
      <c r="W1075" s="37"/>
      <c r="X1075" s="37" t="s">
        <v>46</v>
      </c>
      <c r="Y1075" s="37"/>
      <c r="Z1075" s="37"/>
      <c r="AA1075" s="37"/>
      <c r="AB1075" s="37"/>
      <c r="AC1075" s="37"/>
      <c r="AD1075" s="37"/>
      <c r="AE1075" s="37"/>
      <c r="AF1075" s="122"/>
      <c r="AG1075" s="123"/>
      <c r="AH1075" s="42"/>
      <c r="AI1075" s="2"/>
    </row>
    <row r="1076" spans="1:35" ht="12.75">
      <c r="A1076" s="2"/>
      <c r="B1076" s="8"/>
      <c r="C1076" s="37"/>
      <c r="D1076" s="37"/>
      <c r="E1076" s="37"/>
      <c r="F1076" s="37"/>
      <c r="G1076" s="37"/>
      <c r="H1076" s="37"/>
      <c r="I1076" s="37"/>
      <c r="J1076" s="37"/>
      <c r="K1076" s="37"/>
      <c r="L1076" s="37"/>
      <c r="M1076" s="37"/>
      <c r="N1076" s="37"/>
      <c r="O1076" s="37"/>
      <c r="P1076" s="37"/>
      <c r="Q1076" s="37"/>
      <c r="R1076" s="37"/>
      <c r="S1076" s="37"/>
      <c r="T1076" s="37"/>
      <c r="U1076" s="37"/>
      <c r="V1076" s="37"/>
      <c r="W1076" s="37"/>
      <c r="X1076" s="37"/>
      <c r="Y1076" s="37"/>
      <c r="Z1076" s="37"/>
      <c r="AA1076" s="37"/>
      <c r="AB1076" s="37"/>
      <c r="AC1076" s="37"/>
      <c r="AD1076" s="37"/>
      <c r="AE1076" s="37"/>
      <c r="AF1076" s="37"/>
      <c r="AG1076" s="37"/>
      <c r="AH1076" s="9"/>
      <c r="AI1076" s="2"/>
    </row>
    <row r="1077" spans="1:35" ht="12.75">
      <c r="A1077" s="2"/>
      <c r="B1077" s="8"/>
      <c r="C1077" s="14" t="s">
        <v>6</v>
      </c>
      <c r="D1077" s="2"/>
      <c r="E1077" s="2"/>
      <c r="F1077" s="2"/>
      <c r="G1077" s="2"/>
      <c r="H1077" s="2"/>
      <c r="I1077" s="103"/>
      <c r="J1077" s="104"/>
      <c r="K1077" s="104"/>
      <c r="L1077" s="104"/>
      <c r="M1077" s="104"/>
      <c r="N1077" s="104"/>
      <c r="O1077" s="104"/>
      <c r="P1077" s="104"/>
      <c r="Q1077" s="104"/>
      <c r="R1077" s="104"/>
      <c r="S1077" s="105"/>
      <c r="T1077" s="37"/>
      <c r="U1077" s="14" t="s">
        <v>11</v>
      </c>
      <c r="V1077" s="2"/>
      <c r="W1077" s="2"/>
      <c r="X1077" s="2"/>
      <c r="Y1077" s="31"/>
      <c r="Z1077" s="37"/>
      <c r="AA1077" s="14" t="s">
        <v>10</v>
      </c>
      <c r="AB1077" s="2"/>
      <c r="AC1077" s="2"/>
      <c r="AD1077" s="106"/>
      <c r="AE1077" s="106"/>
      <c r="AF1077" s="106"/>
      <c r="AG1077" s="106"/>
      <c r="AH1077" s="9"/>
      <c r="AI1077" s="2"/>
    </row>
    <row r="1078" spans="1:35" ht="12.75">
      <c r="A1078" s="2"/>
      <c r="B1078" s="8"/>
      <c r="C1078" s="37"/>
      <c r="D1078" s="37"/>
      <c r="E1078" s="37"/>
      <c r="F1078" s="37"/>
      <c r="G1078" s="37"/>
      <c r="H1078" s="37"/>
      <c r="I1078" s="37"/>
      <c r="J1078" s="37"/>
      <c r="K1078" s="37"/>
      <c r="L1078" s="37"/>
      <c r="M1078" s="37"/>
      <c r="N1078" s="37"/>
      <c r="O1078" s="37"/>
      <c r="P1078" s="37"/>
      <c r="Q1078" s="37"/>
      <c r="R1078" s="37"/>
      <c r="S1078" s="37"/>
      <c r="T1078" s="37"/>
      <c r="U1078" s="37"/>
      <c r="V1078" s="37"/>
      <c r="W1078" s="37"/>
      <c r="X1078" s="37"/>
      <c r="Y1078" s="37"/>
      <c r="Z1078" s="37"/>
      <c r="AA1078" s="37"/>
      <c r="AB1078" s="37"/>
      <c r="AC1078" s="37"/>
      <c r="AD1078" s="37"/>
      <c r="AE1078" s="37"/>
      <c r="AF1078" s="37"/>
      <c r="AG1078" s="37"/>
      <c r="AH1078" s="9"/>
      <c r="AI1078" s="2"/>
    </row>
    <row r="1079" spans="1:35" ht="12.75">
      <c r="A1079" s="2"/>
      <c r="B1079" s="8"/>
      <c r="C1079" s="14" t="s">
        <v>7</v>
      </c>
      <c r="D1079" s="2"/>
      <c r="E1079" s="2"/>
      <c r="F1079" s="2"/>
      <c r="G1079" s="2"/>
      <c r="H1079" s="2"/>
      <c r="I1079" s="107"/>
      <c r="J1079" s="108"/>
      <c r="K1079" s="108"/>
      <c r="L1079" s="108"/>
      <c r="M1079" s="108"/>
      <c r="N1079" s="108"/>
      <c r="O1079" s="108"/>
      <c r="P1079" s="108"/>
      <c r="Q1079" s="108"/>
      <c r="R1079" s="108"/>
      <c r="S1079" s="108"/>
      <c r="T1079" s="108"/>
      <c r="U1079" s="108"/>
      <c r="V1079" s="108"/>
      <c r="W1079" s="108"/>
      <c r="X1079" s="108"/>
      <c r="Y1079" s="108"/>
      <c r="Z1079" s="108"/>
      <c r="AA1079" s="108"/>
      <c r="AB1079" s="108"/>
      <c r="AC1079" s="108"/>
      <c r="AD1079" s="108"/>
      <c r="AE1079" s="108"/>
      <c r="AF1079" s="108"/>
      <c r="AG1079" s="109"/>
      <c r="AH1079" s="9"/>
      <c r="AI1079" s="2"/>
    </row>
    <row r="1080" spans="1:35" ht="12.75">
      <c r="A1080" s="2"/>
      <c r="B1080" s="8"/>
      <c r="C1080" s="14" t="s">
        <v>8</v>
      </c>
      <c r="D1080" s="2"/>
      <c r="E1080" s="2"/>
      <c r="F1080" s="2"/>
      <c r="G1080" s="2"/>
      <c r="H1080" s="2"/>
      <c r="I1080" s="107"/>
      <c r="J1080" s="108"/>
      <c r="K1080" s="108"/>
      <c r="L1080" s="108"/>
      <c r="M1080" s="108"/>
      <c r="N1080" s="108"/>
      <c r="O1080" s="108"/>
      <c r="P1080" s="108"/>
      <c r="Q1080" s="108"/>
      <c r="R1080" s="108"/>
      <c r="S1080" s="108"/>
      <c r="T1080" s="108"/>
      <c r="U1080" s="108"/>
      <c r="V1080" s="108"/>
      <c r="W1080" s="108"/>
      <c r="X1080" s="108"/>
      <c r="Y1080" s="108"/>
      <c r="Z1080" s="108"/>
      <c r="AA1080" s="108"/>
      <c r="AB1080" s="108"/>
      <c r="AC1080" s="108"/>
      <c r="AD1080" s="108"/>
      <c r="AE1080" s="108"/>
      <c r="AF1080" s="108"/>
      <c r="AG1080" s="109"/>
      <c r="AH1080" s="9"/>
      <c r="AI1080" s="2"/>
    </row>
    <row r="1081" spans="1:35" ht="12.75">
      <c r="A1081" s="2"/>
      <c r="B1081" s="8"/>
      <c r="C1081" s="14" t="s">
        <v>9</v>
      </c>
      <c r="D1081" s="2"/>
      <c r="E1081" s="2"/>
      <c r="F1081" s="2"/>
      <c r="G1081" s="2"/>
      <c r="H1081" s="2"/>
      <c r="I1081" s="107"/>
      <c r="J1081" s="108"/>
      <c r="K1081" s="108"/>
      <c r="L1081" s="108"/>
      <c r="M1081" s="108"/>
      <c r="N1081" s="108"/>
      <c r="O1081" s="108"/>
      <c r="P1081" s="108"/>
      <c r="Q1081" s="108"/>
      <c r="R1081" s="108"/>
      <c r="S1081" s="108"/>
      <c r="T1081" s="108"/>
      <c r="U1081" s="108"/>
      <c r="V1081" s="108"/>
      <c r="W1081" s="108"/>
      <c r="X1081" s="108"/>
      <c r="Y1081" s="108"/>
      <c r="Z1081" s="108"/>
      <c r="AA1081" s="108"/>
      <c r="AB1081" s="108"/>
      <c r="AC1081" s="108"/>
      <c r="AD1081" s="108"/>
      <c r="AE1081" s="108"/>
      <c r="AF1081" s="108"/>
      <c r="AG1081" s="109"/>
      <c r="AH1081" s="9"/>
      <c r="AI1081" s="2"/>
    </row>
    <row r="1082" spans="1:35" ht="12.75">
      <c r="A1082" s="2"/>
      <c r="B1082" s="8"/>
      <c r="C1082" s="37"/>
      <c r="D1082" s="37"/>
      <c r="E1082" s="37"/>
      <c r="F1082" s="37"/>
      <c r="G1082" s="37"/>
      <c r="H1082" s="37"/>
      <c r="I1082" s="37"/>
      <c r="J1082" s="37"/>
      <c r="K1082" s="37"/>
      <c r="L1082" s="37"/>
      <c r="M1082" s="37"/>
      <c r="N1082" s="37"/>
      <c r="O1082" s="37"/>
      <c r="P1082" s="37"/>
      <c r="Q1082" s="37"/>
      <c r="R1082" s="37"/>
      <c r="S1082" s="37"/>
      <c r="T1082" s="37"/>
      <c r="U1082" s="37"/>
      <c r="V1082" s="37"/>
      <c r="W1082" s="37"/>
      <c r="X1082" s="37"/>
      <c r="Y1082" s="37"/>
      <c r="Z1082" s="37"/>
      <c r="AA1082" s="37"/>
      <c r="AB1082" s="37"/>
      <c r="AC1082" s="37"/>
      <c r="AD1082" s="37"/>
      <c r="AE1082" s="37"/>
      <c r="AF1082" s="37"/>
      <c r="AG1082" s="37"/>
      <c r="AH1082" s="9"/>
      <c r="AI1082" s="2"/>
    </row>
    <row r="1083" spans="1:35" ht="12.75" customHeight="1">
      <c r="A1083" s="2"/>
      <c r="B1083" s="102" t="s">
        <v>16</v>
      </c>
      <c r="C1083" s="30"/>
      <c r="D1083" s="30" t="str">
        <f>"01"</f>
        <v>01</v>
      </c>
      <c r="E1083" s="30" t="str">
        <f>"02"</f>
        <v>02</v>
      </c>
      <c r="F1083" s="30" t="str">
        <f>"03"</f>
        <v>03</v>
      </c>
      <c r="G1083" s="30" t="str">
        <f>"04"</f>
        <v>04</v>
      </c>
      <c r="H1083" s="30" t="str">
        <f>"05"</f>
        <v>05</v>
      </c>
      <c r="I1083" s="30" t="str">
        <f>"06"</f>
        <v>06</v>
      </c>
      <c r="J1083" s="30" t="str">
        <f>"07"</f>
        <v>07</v>
      </c>
      <c r="K1083" s="30" t="str">
        <f>"08"</f>
        <v>08</v>
      </c>
      <c r="L1083" s="30" t="str">
        <f>"09"</f>
        <v>09</v>
      </c>
      <c r="M1083" s="30" t="str">
        <f>"10"</f>
        <v>10</v>
      </c>
      <c r="N1083" s="30" t="str">
        <f>"11"</f>
        <v>11</v>
      </c>
      <c r="O1083" s="30" t="str">
        <f>"12"</f>
        <v>12</v>
      </c>
      <c r="P1083" s="30" t="str">
        <f>"13"</f>
        <v>13</v>
      </c>
      <c r="Q1083" s="30" t="str">
        <f>"14"</f>
        <v>14</v>
      </c>
      <c r="R1083" s="30" t="str">
        <f>"15"</f>
        <v>15</v>
      </c>
      <c r="S1083" s="30" t="str">
        <f>"16"</f>
        <v>16</v>
      </c>
      <c r="T1083" s="30" t="str">
        <f>"17"</f>
        <v>17</v>
      </c>
      <c r="U1083" s="30" t="str">
        <f>"18"</f>
        <v>18</v>
      </c>
      <c r="V1083" s="30" t="str">
        <f>"19"</f>
        <v>19</v>
      </c>
      <c r="W1083" s="30" t="str">
        <f>"20"</f>
        <v>20</v>
      </c>
      <c r="X1083" s="30" t="str">
        <f>"21"</f>
        <v>21</v>
      </c>
      <c r="Y1083" s="30" t="str">
        <f>"22"</f>
        <v>22</v>
      </c>
      <c r="Z1083" s="30" t="str">
        <f>"23"</f>
        <v>23</v>
      </c>
      <c r="AA1083" s="30" t="str">
        <f>"24"</f>
        <v>24</v>
      </c>
      <c r="AB1083" s="30" t="str">
        <f>"25"</f>
        <v>25</v>
      </c>
      <c r="AC1083" s="30" t="str">
        <f>"26"</f>
        <v>26</v>
      </c>
      <c r="AD1083" s="30" t="str">
        <f>"27"</f>
        <v>27</v>
      </c>
      <c r="AE1083" s="30" t="str">
        <f>"28"</f>
        <v>28</v>
      </c>
      <c r="AF1083" s="30" t="str">
        <f>"29"</f>
        <v>29</v>
      </c>
      <c r="AG1083" s="30" t="str">
        <f>"30"</f>
        <v>30</v>
      </c>
      <c r="AH1083" s="9"/>
      <c r="AI1083" s="2"/>
    </row>
    <row r="1084" spans="1:35" ht="12.75">
      <c r="A1084" s="2"/>
      <c r="B1084" s="102"/>
      <c r="C1084" s="30">
        <v>1</v>
      </c>
      <c r="D1084" s="34"/>
      <c r="E1084" s="34"/>
      <c r="F1084" s="34"/>
      <c r="G1084" s="34"/>
      <c r="H1084" s="34"/>
      <c r="I1084" s="34"/>
      <c r="J1084" s="34"/>
      <c r="K1084" s="34"/>
      <c r="L1084" s="34"/>
      <c r="M1084" s="34"/>
      <c r="N1084" s="34"/>
      <c r="O1084" s="34"/>
      <c r="P1084" s="34"/>
      <c r="Q1084" s="34"/>
      <c r="R1084" s="34"/>
      <c r="S1084" s="34"/>
      <c r="T1084" s="34"/>
      <c r="U1084" s="34"/>
      <c r="V1084" s="34"/>
      <c r="W1084" s="34"/>
      <c r="X1084" s="34"/>
      <c r="Y1084" s="34"/>
      <c r="Z1084" s="34"/>
      <c r="AA1084" s="34"/>
      <c r="AB1084" s="34"/>
      <c r="AC1084" s="34"/>
      <c r="AD1084" s="34"/>
      <c r="AE1084" s="34"/>
      <c r="AF1084" s="34"/>
      <c r="AG1084" s="34"/>
      <c r="AH1084" s="9"/>
      <c r="AI1084" s="2"/>
    </row>
    <row r="1085" spans="1:35" ht="12.75">
      <c r="A1085" s="2"/>
      <c r="B1085" s="102"/>
      <c r="C1085" s="30">
        <v>2</v>
      </c>
      <c r="D1085" s="34"/>
      <c r="E1085" s="34"/>
      <c r="F1085" s="34"/>
      <c r="G1085" s="34"/>
      <c r="H1085" s="34"/>
      <c r="I1085" s="34"/>
      <c r="J1085" s="34"/>
      <c r="K1085" s="34"/>
      <c r="L1085" s="34"/>
      <c r="M1085" s="34"/>
      <c r="N1085" s="34"/>
      <c r="O1085" s="34"/>
      <c r="P1085" s="34"/>
      <c r="Q1085" s="34"/>
      <c r="R1085" s="34"/>
      <c r="S1085" s="34"/>
      <c r="T1085" s="34"/>
      <c r="U1085" s="34"/>
      <c r="V1085" s="34"/>
      <c r="W1085" s="34"/>
      <c r="X1085" s="34"/>
      <c r="Y1085" s="34"/>
      <c r="Z1085" s="34"/>
      <c r="AA1085" s="34"/>
      <c r="AB1085" s="34"/>
      <c r="AC1085" s="34"/>
      <c r="AD1085" s="34"/>
      <c r="AE1085" s="34"/>
      <c r="AF1085" s="34"/>
      <c r="AG1085" s="34"/>
      <c r="AH1085" s="9"/>
      <c r="AI1085" s="2"/>
    </row>
    <row r="1086" spans="1:35" ht="12.75">
      <c r="A1086" s="2"/>
      <c r="B1086" s="102"/>
      <c r="C1086" s="30">
        <v>3</v>
      </c>
      <c r="D1086" s="34"/>
      <c r="E1086" s="34"/>
      <c r="F1086" s="34"/>
      <c r="G1086" s="34"/>
      <c r="H1086" s="34"/>
      <c r="I1086" s="34"/>
      <c r="J1086" s="34"/>
      <c r="K1086" s="34"/>
      <c r="L1086" s="34"/>
      <c r="M1086" s="34"/>
      <c r="N1086" s="34"/>
      <c r="O1086" s="34"/>
      <c r="P1086" s="34"/>
      <c r="Q1086" s="34"/>
      <c r="R1086" s="34"/>
      <c r="S1086" s="34"/>
      <c r="T1086" s="34"/>
      <c r="U1086" s="34"/>
      <c r="V1086" s="34"/>
      <c r="W1086" s="34"/>
      <c r="X1086" s="34"/>
      <c r="Y1086" s="34"/>
      <c r="Z1086" s="34"/>
      <c r="AA1086" s="34"/>
      <c r="AB1086" s="34"/>
      <c r="AC1086" s="34"/>
      <c r="AD1086" s="34"/>
      <c r="AE1086" s="34"/>
      <c r="AF1086" s="34"/>
      <c r="AG1086" s="34"/>
      <c r="AH1086" s="9"/>
      <c r="AI1086" s="2"/>
    </row>
    <row r="1087" spans="1:35" ht="12.75">
      <c r="A1087" s="2"/>
      <c r="B1087" s="102"/>
      <c r="C1087" s="30">
        <v>4</v>
      </c>
      <c r="D1087" s="34"/>
      <c r="E1087" s="34"/>
      <c r="F1087" s="34"/>
      <c r="G1087" s="34"/>
      <c r="H1087" s="34"/>
      <c r="I1087" s="34"/>
      <c r="J1087" s="34"/>
      <c r="K1087" s="34"/>
      <c r="L1087" s="34"/>
      <c r="M1087" s="34"/>
      <c r="N1087" s="34"/>
      <c r="O1087" s="34"/>
      <c r="P1087" s="34"/>
      <c r="Q1087" s="34"/>
      <c r="R1087" s="34"/>
      <c r="S1087" s="34"/>
      <c r="T1087" s="34"/>
      <c r="U1087" s="34"/>
      <c r="V1087" s="34"/>
      <c r="W1087" s="34"/>
      <c r="X1087" s="34"/>
      <c r="Y1087" s="34"/>
      <c r="Z1087" s="34"/>
      <c r="AA1087" s="34"/>
      <c r="AB1087" s="34"/>
      <c r="AC1087" s="34"/>
      <c r="AD1087" s="34"/>
      <c r="AE1087" s="34"/>
      <c r="AF1087" s="34"/>
      <c r="AG1087" s="34"/>
      <c r="AH1087" s="9"/>
      <c r="AI1087" s="2"/>
    </row>
    <row r="1088" spans="1:35" ht="12.75">
      <c r="A1088" s="2"/>
      <c r="B1088" s="10"/>
      <c r="C1088" s="11"/>
      <c r="D1088" s="11"/>
      <c r="E1088" s="11"/>
      <c r="F1088" s="11"/>
      <c r="G1088" s="11"/>
      <c r="H1088" s="11"/>
      <c r="I1088" s="11"/>
      <c r="J1088" s="11"/>
      <c r="K1088" s="11"/>
      <c r="L1088" s="11"/>
      <c r="M1088" s="11"/>
      <c r="N1088" s="11"/>
      <c r="O1088" s="11"/>
      <c r="P1088" s="11"/>
      <c r="Q1088" s="11"/>
      <c r="R1088" s="11"/>
      <c r="S1088" s="11"/>
      <c r="T1088" s="11"/>
      <c r="U1088" s="11"/>
      <c r="V1088" s="11"/>
      <c r="W1088" s="11"/>
      <c r="X1088" s="11"/>
      <c r="Y1088" s="11"/>
      <c r="Z1088" s="11"/>
      <c r="AA1088" s="11"/>
      <c r="AB1088" s="11"/>
      <c r="AC1088" s="11"/>
      <c r="AD1088" s="11"/>
      <c r="AE1088" s="11"/>
      <c r="AF1088" s="11"/>
      <c r="AG1088" s="11"/>
      <c r="AH1088" s="12"/>
      <c r="AI1088" s="2"/>
    </row>
    <row r="1089" spans="1:35" ht="12.75">
      <c r="A1089" s="14">
        <f>A1074+1</f>
        <v>73</v>
      </c>
      <c r="B1089" s="39"/>
      <c r="C1089" s="37"/>
      <c r="D1089" s="37"/>
      <c r="E1089" s="37"/>
      <c r="F1089" s="37"/>
      <c r="G1089" s="37"/>
      <c r="H1089" s="37"/>
      <c r="I1089" s="37"/>
      <c r="J1089" s="37"/>
      <c r="K1089" s="37"/>
      <c r="L1089" s="37"/>
      <c r="M1089" s="37"/>
      <c r="N1089" s="37"/>
      <c r="O1089" s="37"/>
      <c r="P1089" s="37"/>
      <c r="Q1089" s="37"/>
      <c r="R1089" s="37"/>
      <c r="S1089" s="37"/>
      <c r="T1089" s="37"/>
      <c r="U1089" s="37"/>
      <c r="V1089" s="37"/>
      <c r="W1089" s="37"/>
      <c r="X1089" s="37"/>
      <c r="Y1089" s="37"/>
      <c r="Z1089" s="37"/>
      <c r="AA1089" s="37"/>
      <c r="AB1089" s="37"/>
      <c r="AC1089" s="37"/>
      <c r="AD1089" s="37"/>
      <c r="AE1089" s="37"/>
      <c r="AF1089" s="37"/>
      <c r="AG1089" s="37"/>
      <c r="AH1089" s="40"/>
      <c r="AI1089" s="2"/>
    </row>
    <row r="1090" spans="1:35" ht="12.75">
      <c r="A1090" s="2"/>
      <c r="B1090" s="41"/>
      <c r="C1090" s="14" t="s">
        <v>18</v>
      </c>
      <c r="D1090" s="37"/>
      <c r="E1090" s="37"/>
      <c r="F1090" s="37"/>
      <c r="G1090" s="37"/>
      <c r="H1090" s="37"/>
      <c r="I1090" s="110">
        <f>IF(AND(I1092&lt;&gt;"",Y1092&lt;&gt;"",AD1092&lt;&gt;"",I1094&lt;&gt;"",I1095&lt;&gt;"",I1096&lt;&gt;""),1+I1075,"")</f>
      </c>
      <c r="J1090" s="111"/>
      <c r="K1090" s="112"/>
      <c r="L1090" s="37"/>
      <c r="M1090" s="37" t="s">
        <v>45</v>
      </c>
      <c r="N1090" s="37"/>
      <c r="O1090" s="37"/>
      <c r="P1090" s="37"/>
      <c r="Q1090" s="37"/>
      <c r="R1090" s="37"/>
      <c r="S1090" s="37"/>
      <c r="T1090" s="37"/>
      <c r="U1090" s="37"/>
      <c r="V1090" s="31"/>
      <c r="W1090" s="37"/>
      <c r="X1090" s="37" t="s">
        <v>46</v>
      </c>
      <c r="Y1090" s="37"/>
      <c r="Z1090" s="37"/>
      <c r="AA1090" s="37"/>
      <c r="AB1090" s="37"/>
      <c r="AC1090" s="37"/>
      <c r="AD1090" s="37"/>
      <c r="AE1090" s="37"/>
      <c r="AF1090" s="122"/>
      <c r="AG1090" s="123"/>
      <c r="AH1090" s="42"/>
      <c r="AI1090" s="2"/>
    </row>
    <row r="1091" spans="1:35" ht="12.75">
      <c r="A1091" s="2"/>
      <c r="B1091" s="8"/>
      <c r="C1091" s="37"/>
      <c r="D1091" s="37"/>
      <c r="E1091" s="37"/>
      <c r="F1091" s="37"/>
      <c r="G1091" s="37"/>
      <c r="H1091" s="37"/>
      <c r="I1091" s="37"/>
      <c r="J1091" s="37"/>
      <c r="K1091" s="37"/>
      <c r="L1091" s="37"/>
      <c r="M1091" s="37"/>
      <c r="N1091" s="37"/>
      <c r="O1091" s="37"/>
      <c r="P1091" s="37"/>
      <c r="Q1091" s="37"/>
      <c r="R1091" s="37"/>
      <c r="S1091" s="37"/>
      <c r="T1091" s="37"/>
      <c r="U1091" s="37"/>
      <c r="V1091" s="37"/>
      <c r="W1091" s="37"/>
      <c r="X1091" s="37"/>
      <c r="Y1091" s="37"/>
      <c r="Z1091" s="37"/>
      <c r="AA1091" s="37"/>
      <c r="AB1091" s="37"/>
      <c r="AC1091" s="37"/>
      <c r="AD1091" s="37"/>
      <c r="AE1091" s="37"/>
      <c r="AF1091" s="37"/>
      <c r="AG1091" s="37"/>
      <c r="AH1091" s="9"/>
      <c r="AI1091" s="2"/>
    </row>
    <row r="1092" spans="1:35" ht="12.75">
      <c r="A1092" s="2"/>
      <c r="B1092" s="8"/>
      <c r="C1092" s="14" t="s">
        <v>6</v>
      </c>
      <c r="D1092" s="2"/>
      <c r="E1092" s="2"/>
      <c r="F1092" s="2"/>
      <c r="G1092" s="2"/>
      <c r="H1092" s="2"/>
      <c r="I1092" s="103"/>
      <c r="J1092" s="104"/>
      <c r="K1092" s="104"/>
      <c r="L1092" s="104"/>
      <c r="M1092" s="104"/>
      <c r="N1092" s="104"/>
      <c r="O1092" s="104"/>
      <c r="P1092" s="104"/>
      <c r="Q1092" s="104"/>
      <c r="R1092" s="104"/>
      <c r="S1092" s="105"/>
      <c r="T1092" s="37"/>
      <c r="U1092" s="14" t="s">
        <v>11</v>
      </c>
      <c r="V1092" s="2"/>
      <c r="W1092" s="2"/>
      <c r="X1092" s="2"/>
      <c r="Y1092" s="31"/>
      <c r="Z1092" s="37"/>
      <c r="AA1092" s="14" t="s">
        <v>10</v>
      </c>
      <c r="AB1092" s="2"/>
      <c r="AC1092" s="2"/>
      <c r="AD1092" s="106"/>
      <c r="AE1092" s="106"/>
      <c r="AF1092" s="106"/>
      <c r="AG1092" s="106"/>
      <c r="AH1092" s="9"/>
      <c r="AI1092" s="2"/>
    </row>
    <row r="1093" spans="1:35" ht="12.75">
      <c r="A1093" s="2"/>
      <c r="B1093" s="8"/>
      <c r="C1093" s="37"/>
      <c r="D1093" s="37"/>
      <c r="E1093" s="37"/>
      <c r="F1093" s="37"/>
      <c r="G1093" s="37"/>
      <c r="H1093" s="37"/>
      <c r="I1093" s="37"/>
      <c r="J1093" s="37"/>
      <c r="K1093" s="37"/>
      <c r="L1093" s="37"/>
      <c r="M1093" s="37"/>
      <c r="N1093" s="37"/>
      <c r="O1093" s="37"/>
      <c r="P1093" s="37"/>
      <c r="Q1093" s="37"/>
      <c r="R1093" s="37"/>
      <c r="S1093" s="37"/>
      <c r="T1093" s="37"/>
      <c r="U1093" s="37"/>
      <c r="V1093" s="37"/>
      <c r="W1093" s="37"/>
      <c r="X1093" s="37"/>
      <c r="Y1093" s="37"/>
      <c r="Z1093" s="37"/>
      <c r="AA1093" s="37"/>
      <c r="AB1093" s="37"/>
      <c r="AC1093" s="37"/>
      <c r="AD1093" s="37"/>
      <c r="AE1093" s="37"/>
      <c r="AF1093" s="37"/>
      <c r="AG1093" s="37"/>
      <c r="AH1093" s="9"/>
      <c r="AI1093" s="2"/>
    </row>
    <row r="1094" spans="1:35" ht="12.75">
      <c r="A1094" s="2"/>
      <c r="B1094" s="8"/>
      <c r="C1094" s="14" t="s">
        <v>7</v>
      </c>
      <c r="D1094" s="2"/>
      <c r="E1094" s="2"/>
      <c r="F1094" s="2"/>
      <c r="G1094" s="2"/>
      <c r="H1094" s="2"/>
      <c r="I1094" s="107"/>
      <c r="J1094" s="108"/>
      <c r="K1094" s="108"/>
      <c r="L1094" s="108"/>
      <c r="M1094" s="108"/>
      <c r="N1094" s="108"/>
      <c r="O1094" s="108"/>
      <c r="P1094" s="108"/>
      <c r="Q1094" s="108"/>
      <c r="R1094" s="108"/>
      <c r="S1094" s="108"/>
      <c r="T1094" s="108"/>
      <c r="U1094" s="108"/>
      <c r="V1094" s="108"/>
      <c r="W1094" s="108"/>
      <c r="X1094" s="108"/>
      <c r="Y1094" s="108"/>
      <c r="Z1094" s="108"/>
      <c r="AA1094" s="108"/>
      <c r="AB1094" s="108"/>
      <c r="AC1094" s="108"/>
      <c r="AD1094" s="108"/>
      <c r="AE1094" s="108"/>
      <c r="AF1094" s="108"/>
      <c r="AG1094" s="109"/>
      <c r="AH1094" s="9"/>
      <c r="AI1094" s="2"/>
    </row>
    <row r="1095" spans="1:35" ht="12.75">
      <c r="A1095" s="2"/>
      <c r="B1095" s="8"/>
      <c r="C1095" s="14" t="s">
        <v>8</v>
      </c>
      <c r="D1095" s="2"/>
      <c r="E1095" s="2"/>
      <c r="F1095" s="2"/>
      <c r="G1095" s="2"/>
      <c r="H1095" s="2"/>
      <c r="I1095" s="107"/>
      <c r="J1095" s="108"/>
      <c r="K1095" s="108"/>
      <c r="L1095" s="108"/>
      <c r="M1095" s="108"/>
      <c r="N1095" s="108"/>
      <c r="O1095" s="108"/>
      <c r="P1095" s="108"/>
      <c r="Q1095" s="108"/>
      <c r="R1095" s="108"/>
      <c r="S1095" s="108"/>
      <c r="T1095" s="108"/>
      <c r="U1095" s="108"/>
      <c r="V1095" s="108"/>
      <c r="W1095" s="108"/>
      <c r="X1095" s="108"/>
      <c r="Y1095" s="108"/>
      <c r="Z1095" s="108"/>
      <c r="AA1095" s="108"/>
      <c r="AB1095" s="108"/>
      <c r="AC1095" s="108"/>
      <c r="AD1095" s="108"/>
      <c r="AE1095" s="108"/>
      <c r="AF1095" s="108"/>
      <c r="AG1095" s="109"/>
      <c r="AH1095" s="9"/>
      <c r="AI1095" s="2"/>
    </row>
    <row r="1096" spans="1:35" ht="12.75">
      <c r="A1096" s="2"/>
      <c r="B1096" s="8"/>
      <c r="C1096" s="14" t="s">
        <v>9</v>
      </c>
      <c r="D1096" s="2"/>
      <c r="E1096" s="2"/>
      <c r="F1096" s="2"/>
      <c r="G1096" s="2"/>
      <c r="H1096" s="2"/>
      <c r="I1096" s="107"/>
      <c r="J1096" s="108"/>
      <c r="K1096" s="108"/>
      <c r="L1096" s="108"/>
      <c r="M1096" s="108"/>
      <c r="N1096" s="108"/>
      <c r="O1096" s="108"/>
      <c r="P1096" s="108"/>
      <c r="Q1096" s="108"/>
      <c r="R1096" s="108"/>
      <c r="S1096" s="108"/>
      <c r="T1096" s="108"/>
      <c r="U1096" s="108"/>
      <c r="V1096" s="108"/>
      <c r="W1096" s="108"/>
      <c r="X1096" s="108"/>
      <c r="Y1096" s="108"/>
      <c r="Z1096" s="108"/>
      <c r="AA1096" s="108"/>
      <c r="AB1096" s="108"/>
      <c r="AC1096" s="108"/>
      <c r="AD1096" s="108"/>
      <c r="AE1096" s="108"/>
      <c r="AF1096" s="108"/>
      <c r="AG1096" s="109"/>
      <c r="AH1096" s="9"/>
      <c r="AI1096" s="2"/>
    </row>
    <row r="1097" spans="1:35" ht="12.75">
      <c r="A1097" s="2"/>
      <c r="B1097" s="8"/>
      <c r="C1097" s="37"/>
      <c r="D1097" s="37"/>
      <c r="E1097" s="37"/>
      <c r="F1097" s="37"/>
      <c r="G1097" s="37"/>
      <c r="H1097" s="37"/>
      <c r="I1097" s="37"/>
      <c r="J1097" s="37"/>
      <c r="K1097" s="37"/>
      <c r="L1097" s="37"/>
      <c r="M1097" s="37"/>
      <c r="N1097" s="37"/>
      <c r="O1097" s="37"/>
      <c r="P1097" s="37"/>
      <c r="Q1097" s="37"/>
      <c r="R1097" s="37"/>
      <c r="S1097" s="37"/>
      <c r="T1097" s="37"/>
      <c r="U1097" s="37"/>
      <c r="V1097" s="37"/>
      <c r="W1097" s="37"/>
      <c r="X1097" s="37"/>
      <c r="Y1097" s="37"/>
      <c r="Z1097" s="37"/>
      <c r="AA1097" s="37"/>
      <c r="AB1097" s="37"/>
      <c r="AC1097" s="37"/>
      <c r="AD1097" s="37"/>
      <c r="AE1097" s="37"/>
      <c r="AF1097" s="37"/>
      <c r="AG1097" s="37"/>
      <c r="AH1097" s="9"/>
      <c r="AI1097" s="2"/>
    </row>
    <row r="1098" spans="1:35" ht="12.75" customHeight="1">
      <c r="A1098" s="2"/>
      <c r="B1098" s="102" t="s">
        <v>16</v>
      </c>
      <c r="C1098" s="30"/>
      <c r="D1098" s="30" t="str">
        <f>"01"</f>
        <v>01</v>
      </c>
      <c r="E1098" s="30" t="str">
        <f>"02"</f>
        <v>02</v>
      </c>
      <c r="F1098" s="30" t="str">
        <f>"03"</f>
        <v>03</v>
      </c>
      <c r="G1098" s="30" t="str">
        <f>"04"</f>
        <v>04</v>
      </c>
      <c r="H1098" s="30" t="str">
        <f>"05"</f>
        <v>05</v>
      </c>
      <c r="I1098" s="30" t="str">
        <f>"06"</f>
        <v>06</v>
      </c>
      <c r="J1098" s="30" t="str">
        <f>"07"</f>
        <v>07</v>
      </c>
      <c r="K1098" s="30" t="str">
        <f>"08"</f>
        <v>08</v>
      </c>
      <c r="L1098" s="30" t="str">
        <f>"09"</f>
        <v>09</v>
      </c>
      <c r="M1098" s="30" t="str">
        <f>"10"</f>
        <v>10</v>
      </c>
      <c r="N1098" s="30" t="str">
        <f>"11"</f>
        <v>11</v>
      </c>
      <c r="O1098" s="30" t="str">
        <f>"12"</f>
        <v>12</v>
      </c>
      <c r="P1098" s="30" t="str">
        <f>"13"</f>
        <v>13</v>
      </c>
      <c r="Q1098" s="30" t="str">
        <f>"14"</f>
        <v>14</v>
      </c>
      <c r="R1098" s="30" t="str">
        <f>"15"</f>
        <v>15</v>
      </c>
      <c r="S1098" s="30" t="str">
        <f>"16"</f>
        <v>16</v>
      </c>
      <c r="T1098" s="30" t="str">
        <f>"17"</f>
        <v>17</v>
      </c>
      <c r="U1098" s="30" t="str">
        <f>"18"</f>
        <v>18</v>
      </c>
      <c r="V1098" s="30" t="str">
        <f>"19"</f>
        <v>19</v>
      </c>
      <c r="W1098" s="30" t="str">
        <f>"20"</f>
        <v>20</v>
      </c>
      <c r="X1098" s="30" t="str">
        <f>"21"</f>
        <v>21</v>
      </c>
      <c r="Y1098" s="30" t="str">
        <f>"22"</f>
        <v>22</v>
      </c>
      <c r="Z1098" s="30" t="str">
        <f>"23"</f>
        <v>23</v>
      </c>
      <c r="AA1098" s="30" t="str">
        <f>"24"</f>
        <v>24</v>
      </c>
      <c r="AB1098" s="30" t="str">
        <f>"25"</f>
        <v>25</v>
      </c>
      <c r="AC1098" s="30" t="str">
        <f>"26"</f>
        <v>26</v>
      </c>
      <c r="AD1098" s="30" t="str">
        <f>"27"</f>
        <v>27</v>
      </c>
      <c r="AE1098" s="30" t="str">
        <f>"28"</f>
        <v>28</v>
      </c>
      <c r="AF1098" s="30" t="str">
        <f>"29"</f>
        <v>29</v>
      </c>
      <c r="AG1098" s="30" t="str">
        <f>"30"</f>
        <v>30</v>
      </c>
      <c r="AH1098" s="9"/>
      <c r="AI1098" s="2"/>
    </row>
    <row r="1099" spans="1:35" ht="12.75">
      <c r="A1099" s="2"/>
      <c r="B1099" s="102"/>
      <c r="C1099" s="30">
        <v>1</v>
      </c>
      <c r="D1099" s="34"/>
      <c r="E1099" s="34"/>
      <c r="F1099" s="34"/>
      <c r="G1099" s="34"/>
      <c r="H1099" s="34"/>
      <c r="I1099" s="34"/>
      <c r="J1099" s="34"/>
      <c r="K1099" s="34"/>
      <c r="L1099" s="34"/>
      <c r="M1099" s="34"/>
      <c r="N1099" s="34"/>
      <c r="O1099" s="34"/>
      <c r="P1099" s="34"/>
      <c r="Q1099" s="34"/>
      <c r="R1099" s="34"/>
      <c r="S1099" s="34"/>
      <c r="T1099" s="34"/>
      <c r="U1099" s="34"/>
      <c r="V1099" s="34"/>
      <c r="W1099" s="34"/>
      <c r="X1099" s="34"/>
      <c r="Y1099" s="34"/>
      <c r="Z1099" s="34"/>
      <c r="AA1099" s="34"/>
      <c r="AB1099" s="34"/>
      <c r="AC1099" s="34"/>
      <c r="AD1099" s="34"/>
      <c r="AE1099" s="34"/>
      <c r="AF1099" s="34"/>
      <c r="AG1099" s="34"/>
      <c r="AH1099" s="9"/>
      <c r="AI1099" s="2"/>
    </row>
    <row r="1100" spans="1:35" ht="12.75">
      <c r="A1100" s="2"/>
      <c r="B1100" s="102"/>
      <c r="C1100" s="30">
        <v>2</v>
      </c>
      <c r="D1100" s="34"/>
      <c r="E1100" s="34"/>
      <c r="F1100" s="34"/>
      <c r="G1100" s="34"/>
      <c r="H1100" s="34"/>
      <c r="I1100" s="34"/>
      <c r="J1100" s="34"/>
      <c r="K1100" s="34"/>
      <c r="L1100" s="34"/>
      <c r="M1100" s="34"/>
      <c r="N1100" s="34"/>
      <c r="O1100" s="34"/>
      <c r="P1100" s="34"/>
      <c r="Q1100" s="34"/>
      <c r="R1100" s="34"/>
      <c r="S1100" s="34"/>
      <c r="T1100" s="34"/>
      <c r="U1100" s="34"/>
      <c r="V1100" s="34"/>
      <c r="W1100" s="34"/>
      <c r="X1100" s="34"/>
      <c r="Y1100" s="34"/>
      <c r="Z1100" s="34"/>
      <c r="AA1100" s="34"/>
      <c r="AB1100" s="34"/>
      <c r="AC1100" s="34"/>
      <c r="AD1100" s="34"/>
      <c r="AE1100" s="34"/>
      <c r="AF1100" s="34"/>
      <c r="AG1100" s="34"/>
      <c r="AH1100" s="9"/>
      <c r="AI1100" s="2"/>
    </row>
    <row r="1101" spans="1:35" ht="12.75">
      <c r="A1101" s="2"/>
      <c r="B1101" s="102"/>
      <c r="C1101" s="30">
        <v>3</v>
      </c>
      <c r="D1101" s="34"/>
      <c r="E1101" s="34"/>
      <c r="F1101" s="34"/>
      <c r="G1101" s="34"/>
      <c r="H1101" s="34"/>
      <c r="I1101" s="34"/>
      <c r="J1101" s="34"/>
      <c r="K1101" s="34"/>
      <c r="L1101" s="34"/>
      <c r="M1101" s="34"/>
      <c r="N1101" s="34"/>
      <c r="O1101" s="34"/>
      <c r="P1101" s="34"/>
      <c r="Q1101" s="34"/>
      <c r="R1101" s="34"/>
      <c r="S1101" s="34"/>
      <c r="T1101" s="34"/>
      <c r="U1101" s="34"/>
      <c r="V1101" s="34"/>
      <c r="W1101" s="34"/>
      <c r="X1101" s="34"/>
      <c r="Y1101" s="34"/>
      <c r="Z1101" s="34"/>
      <c r="AA1101" s="34"/>
      <c r="AB1101" s="34"/>
      <c r="AC1101" s="34"/>
      <c r="AD1101" s="34"/>
      <c r="AE1101" s="34"/>
      <c r="AF1101" s="34"/>
      <c r="AG1101" s="34"/>
      <c r="AH1101" s="9"/>
      <c r="AI1101" s="2"/>
    </row>
    <row r="1102" spans="1:35" ht="12.75">
      <c r="A1102" s="2"/>
      <c r="B1102" s="102"/>
      <c r="C1102" s="30">
        <v>4</v>
      </c>
      <c r="D1102" s="34"/>
      <c r="E1102" s="34"/>
      <c r="F1102" s="34"/>
      <c r="G1102" s="34"/>
      <c r="H1102" s="34"/>
      <c r="I1102" s="34"/>
      <c r="J1102" s="34"/>
      <c r="K1102" s="34"/>
      <c r="L1102" s="34"/>
      <c r="M1102" s="34"/>
      <c r="N1102" s="34"/>
      <c r="O1102" s="34"/>
      <c r="P1102" s="34"/>
      <c r="Q1102" s="34"/>
      <c r="R1102" s="34"/>
      <c r="S1102" s="34"/>
      <c r="T1102" s="34"/>
      <c r="U1102" s="34"/>
      <c r="V1102" s="34"/>
      <c r="W1102" s="34"/>
      <c r="X1102" s="34"/>
      <c r="Y1102" s="34"/>
      <c r="Z1102" s="34"/>
      <c r="AA1102" s="34"/>
      <c r="AB1102" s="34"/>
      <c r="AC1102" s="34"/>
      <c r="AD1102" s="34"/>
      <c r="AE1102" s="34"/>
      <c r="AF1102" s="34"/>
      <c r="AG1102" s="34"/>
      <c r="AH1102" s="9"/>
      <c r="AI1102" s="2"/>
    </row>
    <row r="1103" spans="1:35" ht="12.75">
      <c r="A1103" s="2"/>
      <c r="B1103" s="10"/>
      <c r="C1103" s="11"/>
      <c r="D1103" s="11"/>
      <c r="E1103" s="11"/>
      <c r="F1103" s="11"/>
      <c r="G1103" s="11"/>
      <c r="H1103" s="11"/>
      <c r="I1103" s="11"/>
      <c r="J1103" s="11"/>
      <c r="K1103" s="11"/>
      <c r="L1103" s="11"/>
      <c r="M1103" s="11"/>
      <c r="N1103" s="11"/>
      <c r="O1103" s="11"/>
      <c r="P1103" s="11"/>
      <c r="Q1103" s="11"/>
      <c r="R1103" s="11"/>
      <c r="S1103" s="11"/>
      <c r="T1103" s="11"/>
      <c r="U1103" s="11"/>
      <c r="V1103" s="11"/>
      <c r="W1103" s="11"/>
      <c r="X1103" s="11"/>
      <c r="Y1103" s="11"/>
      <c r="Z1103" s="11"/>
      <c r="AA1103" s="11"/>
      <c r="AB1103" s="11"/>
      <c r="AC1103" s="11"/>
      <c r="AD1103" s="11"/>
      <c r="AE1103" s="11"/>
      <c r="AF1103" s="11"/>
      <c r="AG1103" s="11"/>
      <c r="AH1103" s="12"/>
      <c r="AI1103" s="2"/>
    </row>
    <row r="1104" spans="1:35" ht="12.75">
      <c r="A1104" s="14">
        <f>A1089+1</f>
        <v>74</v>
      </c>
      <c r="B1104" s="39"/>
      <c r="C1104" s="37"/>
      <c r="D1104" s="37"/>
      <c r="E1104" s="37"/>
      <c r="F1104" s="37"/>
      <c r="G1104" s="37"/>
      <c r="H1104" s="37"/>
      <c r="I1104" s="37"/>
      <c r="J1104" s="37"/>
      <c r="K1104" s="37"/>
      <c r="L1104" s="37"/>
      <c r="M1104" s="37"/>
      <c r="N1104" s="37"/>
      <c r="O1104" s="37"/>
      <c r="P1104" s="37"/>
      <c r="Q1104" s="37"/>
      <c r="R1104" s="37"/>
      <c r="S1104" s="37"/>
      <c r="T1104" s="37"/>
      <c r="U1104" s="37"/>
      <c r="V1104" s="37"/>
      <c r="W1104" s="37"/>
      <c r="X1104" s="37"/>
      <c r="Y1104" s="37"/>
      <c r="Z1104" s="37"/>
      <c r="AA1104" s="37"/>
      <c r="AB1104" s="37"/>
      <c r="AC1104" s="37"/>
      <c r="AD1104" s="37"/>
      <c r="AE1104" s="37"/>
      <c r="AF1104" s="37"/>
      <c r="AG1104" s="37"/>
      <c r="AH1104" s="40"/>
      <c r="AI1104" s="2"/>
    </row>
    <row r="1105" spans="1:35" ht="12.75">
      <c r="A1105" s="2"/>
      <c r="B1105" s="41"/>
      <c r="C1105" s="14" t="s">
        <v>18</v>
      </c>
      <c r="D1105" s="37"/>
      <c r="E1105" s="37"/>
      <c r="F1105" s="37"/>
      <c r="G1105" s="37"/>
      <c r="H1105" s="37"/>
      <c r="I1105" s="110">
        <f>IF(AND(I1107&lt;&gt;"",Y1107&lt;&gt;"",AD1107&lt;&gt;"",I1109&lt;&gt;"",I1110&lt;&gt;"",I1111&lt;&gt;""),1+I1090,"")</f>
      </c>
      <c r="J1105" s="111"/>
      <c r="K1105" s="112"/>
      <c r="L1105" s="37"/>
      <c r="M1105" s="37" t="s">
        <v>45</v>
      </c>
      <c r="N1105" s="37"/>
      <c r="O1105" s="37"/>
      <c r="P1105" s="37"/>
      <c r="Q1105" s="37"/>
      <c r="R1105" s="37"/>
      <c r="S1105" s="37"/>
      <c r="T1105" s="37"/>
      <c r="U1105" s="37"/>
      <c r="V1105" s="31"/>
      <c r="W1105" s="37"/>
      <c r="X1105" s="37" t="s">
        <v>46</v>
      </c>
      <c r="Y1105" s="37"/>
      <c r="Z1105" s="37"/>
      <c r="AA1105" s="37"/>
      <c r="AB1105" s="37"/>
      <c r="AC1105" s="37"/>
      <c r="AD1105" s="37"/>
      <c r="AE1105" s="37"/>
      <c r="AF1105" s="122"/>
      <c r="AG1105" s="123"/>
      <c r="AH1105" s="42"/>
      <c r="AI1105" s="2"/>
    </row>
    <row r="1106" spans="1:35" ht="12.75">
      <c r="A1106" s="2"/>
      <c r="B1106" s="8"/>
      <c r="C1106" s="37"/>
      <c r="D1106" s="37"/>
      <c r="E1106" s="37"/>
      <c r="F1106" s="37"/>
      <c r="G1106" s="37"/>
      <c r="H1106" s="37"/>
      <c r="I1106" s="37"/>
      <c r="J1106" s="37"/>
      <c r="K1106" s="37"/>
      <c r="L1106" s="37"/>
      <c r="M1106" s="37"/>
      <c r="N1106" s="37"/>
      <c r="O1106" s="37"/>
      <c r="P1106" s="37"/>
      <c r="Q1106" s="37"/>
      <c r="R1106" s="37"/>
      <c r="S1106" s="37"/>
      <c r="T1106" s="37"/>
      <c r="U1106" s="37"/>
      <c r="V1106" s="37"/>
      <c r="W1106" s="37"/>
      <c r="X1106" s="37"/>
      <c r="Y1106" s="37"/>
      <c r="Z1106" s="37"/>
      <c r="AA1106" s="37"/>
      <c r="AB1106" s="37"/>
      <c r="AC1106" s="37"/>
      <c r="AD1106" s="37"/>
      <c r="AE1106" s="37"/>
      <c r="AF1106" s="37"/>
      <c r="AG1106" s="37"/>
      <c r="AH1106" s="9"/>
      <c r="AI1106" s="2"/>
    </row>
    <row r="1107" spans="1:35" ht="12.75">
      <c r="A1107" s="2"/>
      <c r="B1107" s="8"/>
      <c r="C1107" s="14" t="s">
        <v>6</v>
      </c>
      <c r="D1107" s="2"/>
      <c r="E1107" s="2"/>
      <c r="F1107" s="2"/>
      <c r="G1107" s="2"/>
      <c r="H1107" s="2"/>
      <c r="I1107" s="103"/>
      <c r="J1107" s="104"/>
      <c r="K1107" s="104"/>
      <c r="L1107" s="104"/>
      <c r="M1107" s="104"/>
      <c r="N1107" s="104"/>
      <c r="O1107" s="104"/>
      <c r="P1107" s="104"/>
      <c r="Q1107" s="104"/>
      <c r="R1107" s="104"/>
      <c r="S1107" s="105"/>
      <c r="T1107" s="37"/>
      <c r="U1107" s="14" t="s">
        <v>11</v>
      </c>
      <c r="V1107" s="2"/>
      <c r="W1107" s="2"/>
      <c r="X1107" s="2"/>
      <c r="Y1107" s="31"/>
      <c r="Z1107" s="37"/>
      <c r="AA1107" s="14" t="s">
        <v>10</v>
      </c>
      <c r="AB1107" s="2"/>
      <c r="AC1107" s="2"/>
      <c r="AD1107" s="106"/>
      <c r="AE1107" s="106"/>
      <c r="AF1107" s="106"/>
      <c r="AG1107" s="106"/>
      <c r="AH1107" s="9"/>
      <c r="AI1107" s="2"/>
    </row>
    <row r="1108" spans="1:35" ht="12.75">
      <c r="A1108" s="2"/>
      <c r="B1108" s="8"/>
      <c r="C1108" s="37"/>
      <c r="D1108" s="37"/>
      <c r="E1108" s="37"/>
      <c r="F1108" s="37"/>
      <c r="G1108" s="37"/>
      <c r="H1108" s="37"/>
      <c r="I1108" s="37"/>
      <c r="J1108" s="37"/>
      <c r="K1108" s="37"/>
      <c r="L1108" s="37"/>
      <c r="M1108" s="37"/>
      <c r="N1108" s="37"/>
      <c r="O1108" s="37"/>
      <c r="P1108" s="37"/>
      <c r="Q1108" s="37"/>
      <c r="R1108" s="37"/>
      <c r="S1108" s="37"/>
      <c r="T1108" s="37"/>
      <c r="U1108" s="37"/>
      <c r="V1108" s="37"/>
      <c r="W1108" s="37"/>
      <c r="X1108" s="37"/>
      <c r="Y1108" s="37"/>
      <c r="Z1108" s="37"/>
      <c r="AA1108" s="37"/>
      <c r="AB1108" s="37"/>
      <c r="AC1108" s="37"/>
      <c r="AD1108" s="37"/>
      <c r="AE1108" s="37"/>
      <c r="AF1108" s="37"/>
      <c r="AG1108" s="37"/>
      <c r="AH1108" s="9"/>
      <c r="AI1108" s="2"/>
    </row>
    <row r="1109" spans="1:35" ht="12.75">
      <c r="A1109" s="2"/>
      <c r="B1109" s="8"/>
      <c r="C1109" s="14" t="s">
        <v>7</v>
      </c>
      <c r="D1109" s="2"/>
      <c r="E1109" s="2"/>
      <c r="F1109" s="2"/>
      <c r="G1109" s="2"/>
      <c r="H1109" s="2"/>
      <c r="I1109" s="107"/>
      <c r="J1109" s="108"/>
      <c r="K1109" s="108"/>
      <c r="L1109" s="108"/>
      <c r="M1109" s="108"/>
      <c r="N1109" s="108"/>
      <c r="O1109" s="108"/>
      <c r="P1109" s="108"/>
      <c r="Q1109" s="108"/>
      <c r="R1109" s="108"/>
      <c r="S1109" s="108"/>
      <c r="T1109" s="108"/>
      <c r="U1109" s="108"/>
      <c r="V1109" s="108"/>
      <c r="W1109" s="108"/>
      <c r="X1109" s="108"/>
      <c r="Y1109" s="108"/>
      <c r="Z1109" s="108"/>
      <c r="AA1109" s="108"/>
      <c r="AB1109" s="108"/>
      <c r="AC1109" s="108"/>
      <c r="AD1109" s="108"/>
      <c r="AE1109" s="108"/>
      <c r="AF1109" s="108"/>
      <c r="AG1109" s="109"/>
      <c r="AH1109" s="9"/>
      <c r="AI1109" s="2"/>
    </row>
    <row r="1110" spans="1:35" ht="12.75">
      <c r="A1110" s="2"/>
      <c r="B1110" s="8"/>
      <c r="C1110" s="14" t="s">
        <v>8</v>
      </c>
      <c r="D1110" s="2"/>
      <c r="E1110" s="2"/>
      <c r="F1110" s="2"/>
      <c r="G1110" s="2"/>
      <c r="H1110" s="2"/>
      <c r="I1110" s="107"/>
      <c r="J1110" s="108"/>
      <c r="K1110" s="108"/>
      <c r="L1110" s="108"/>
      <c r="M1110" s="108"/>
      <c r="N1110" s="108"/>
      <c r="O1110" s="108"/>
      <c r="P1110" s="108"/>
      <c r="Q1110" s="108"/>
      <c r="R1110" s="108"/>
      <c r="S1110" s="108"/>
      <c r="T1110" s="108"/>
      <c r="U1110" s="108"/>
      <c r="V1110" s="108"/>
      <c r="W1110" s="108"/>
      <c r="X1110" s="108"/>
      <c r="Y1110" s="108"/>
      <c r="Z1110" s="108"/>
      <c r="AA1110" s="108"/>
      <c r="AB1110" s="108"/>
      <c r="AC1110" s="108"/>
      <c r="AD1110" s="108"/>
      <c r="AE1110" s="108"/>
      <c r="AF1110" s="108"/>
      <c r="AG1110" s="109"/>
      <c r="AH1110" s="9"/>
      <c r="AI1110" s="2"/>
    </row>
    <row r="1111" spans="1:35" ht="12.75">
      <c r="A1111" s="2"/>
      <c r="B1111" s="8"/>
      <c r="C1111" s="14" t="s">
        <v>9</v>
      </c>
      <c r="D1111" s="2"/>
      <c r="E1111" s="2"/>
      <c r="F1111" s="2"/>
      <c r="G1111" s="2"/>
      <c r="H1111" s="2"/>
      <c r="I1111" s="107"/>
      <c r="J1111" s="108"/>
      <c r="K1111" s="108"/>
      <c r="L1111" s="108"/>
      <c r="M1111" s="108"/>
      <c r="N1111" s="108"/>
      <c r="O1111" s="108"/>
      <c r="P1111" s="108"/>
      <c r="Q1111" s="108"/>
      <c r="R1111" s="108"/>
      <c r="S1111" s="108"/>
      <c r="T1111" s="108"/>
      <c r="U1111" s="108"/>
      <c r="V1111" s="108"/>
      <c r="W1111" s="108"/>
      <c r="X1111" s="108"/>
      <c r="Y1111" s="108"/>
      <c r="Z1111" s="108"/>
      <c r="AA1111" s="108"/>
      <c r="AB1111" s="108"/>
      <c r="AC1111" s="108"/>
      <c r="AD1111" s="108"/>
      <c r="AE1111" s="108"/>
      <c r="AF1111" s="108"/>
      <c r="AG1111" s="109"/>
      <c r="AH1111" s="9"/>
      <c r="AI1111" s="2"/>
    </row>
    <row r="1112" spans="1:35" ht="12.75">
      <c r="A1112" s="2"/>
      <c r="B1112" s="8"/>
      <c r="C1112" s="37"/>
      <c r="D1112" s="37"/>
      <c r="E1112" s="37"/>
      <c r="F1112" s="37"/>
      <c r="G1112" s="37"/>
      <c r="H1112" s="37"/>
      <c r="I1112" s="37"/>
      <c r="J1112" s="37"/>
      <c r="K1112" s="37"/>
      <c r="L1112" s="37"/>
      <c r="M1112" s="37"/>
      <c r="N1112" s="37"/>
      <c r="O1112" s="37"/>
      <c r="P1112" s="37"/>
      <c r="Q1112" s="37"/>
      <c r="R1112" s="37"/>
      <c r="S1112" s="37"/>
      <c r="T1112" s="37"/>
      <c r="U1112" s="37"/>
      <c r="V1112" s="37"/>
      <c r="W1112" s="37"/>
      <c r="X1112" s="37"/>
      <c r="Y1112" s="37"/>
      <c r="Z1112" s="37"/>
      <c r="AA1112" s="37"/>
      <c r="AB1112" s="37"/>
      <c r="AC1112" s="37"/>
      <c r="AD1112" s="37"/>
      <c r="AE1112" s="37"/>
      <c r="AF1112" s="37"/>
      <c r="AG1112" s="37"/>
      <c r="AH1112" s="9"/>
      <c r="AI1112" s="2"/>
    </row>
    <row r="1113" spans="1:35" ht="12.75" customHeight="1">
      <c r="A1113" s="2"/>
      <c r="B1113" s="102" t="s">
        <v>16</v>
      </c>
      <c r="C1113" s="30"/>
      <c r="D1113" s="30" t="str">
        <f>"01"</f>
        <v>01</v>
      </c>
      <c r="E1113" s="30" t="str">
        <f>"02"</f>
        <v>02</v>
      </c>
      <c r="F1113" s="30" t="str">
        <f>"03"</f>
        <v>03</v>
      </c>
      <c r="G1113" s="30" t="str">
        <f>"04"</f>
        <v>04</v>
      </c>
      <c r="H1113" s="30" t="str">
        <f>"05"</f>
        <v>05</v>
      </c>
      <c r="I1113" s="30" t="str">
        <f>"06"</f>
        <v>06</v>
      </c>
      <c r="J1113" s="30" t="str">
        <f>"07"</f>
        <v>07</v>
      </c>
      <c r="K1113" s="30" t="str">
        <f>"08"</f>
        <v>08</v>
      </c>
      <c r="L1113" s="30" t="str">
        <f>"09"</f>
        <v>09</v>
      </c>
      <c r="M1113" s="30" t="str">
        <f>"10"</f>
        <v>10</v>
      </c>
      <c r="N1113" s="30" t="str">
        <f>"11"</f>
        <v>11</v>
      </c>
      <c r="O1113" s="30" t="str">
        <f>"12"</f>
        <v>12</v>
      </c>
      <c r="P1113" s="30" t="str">
        <f>"13"</f>
        <v>13</v>
      </c>
      <c r="Q1113" s="30" t="str">
        <f>"14"</f>
        <v>14</v>
      </c>
      <c r="R1113" s="30" t="str">
        <f>"15"</f>
        <v>15</v>
      </c>
      <c r="S1113" s="30" t="str">
        <f>"16"</f>
        <v>16</v>
      </c>
      <c r="T1113" s="30" t="str">
        <f>"17"</f>
        <v>17</v>
      </c>
      <c r="U1113" s="30" t="str">
        <f>"18"</f>
        <v>18</v>
      </c>
      <c r="V1113" s="30" t="str">
        <f>"19"</f>
        <v>19</v>
      </c>
      <c r="W1113" s="30" t="str">
        <f>"20"</f>
        <v>20</v>
      </c>
      <c r="X1113" s="30" t="str">
        <f>"21"</f>
        <v>21</v>
      </c>
      <c r="Y1113" s="30" t="str">
        <f>"22"</f>
        <v>22</v>
      </c>
      <c r="Z1113" s="30" t="str">
        <f>"23"</f>
        <v>23</v>
      </c>
      <c r="AA1113" s="30" t="str">
        <f>"24"</f>
        <v>24</v>
      </c>
      <c r="AB1113" s="30" t="str">
        <f>"25"</f>
        <v>25</v>
      </c>
      <c r="AC1113" s="30" t="str">
        <f>"26"</f>
        <v>26</v>
      </c>
      <c r="AD1113" s="30" t="str">
        <f>"27"</f>
        <v>27</v>
      </c>
      <c r="AE1113" s="30" t="str">
        <f>"28"</f>
        <v>28</v>
      </c>
      <c r="AF1113" s="30" t="str">
        <f>"29"</f>
        <v>29</v>
      </c>
      <c r="AG1113" s="30" t="str">
        <f>"30"</f>
        <v>30</v>
      </c>
      <c r="AH1113" s="9"/>
      <c r="AI1113" s="2"/>
    </row>
    <row r="1114" spans="1:35" ht="12.75">
      <c r="A1114" s="2"/>
      <c r="B1114" s="102"/>
      <c r="C1114" s="30">
        <v>1</v>
      </c>
      <c r="D1114" s="34"/>
      <c r="E1114" s="34"/>
      <c r="F1114" s="34"/>
      <c r="G1114" s="34"/>
      <c r="H1114" s="34"/>
      <c r="I1114" s="34"/>
      <c r="J1114" s="34"/>
      <c r="K1114" s="34"/>
      <c r="L1114" s="34"/>
      <c r="M1114" s="34"/>
      <c r="N1114" s="34"/>
      <c r="O1114" s="34"/>
      <c r="P1114" s="34"/>
      <c r="Q1114" s="34"/>
      <c r="R1114" s="34"/>
      <c r="S1114" s="34"/>
      <c r="T1114" s="34"/>
      <c r="U1114" s="34"/>
      <c r="V1114" s="34"/>
      <c r="W1114" s="34"/>
      <c r="X1114" s="34"/>
      <c r="Y1114" s="34"/>
      <c r="Z1114" s="34"/>
      <c r="AA1114" s="34"/>
      <c r="AB1114" s="34"/>
      <c r="AC1114" s="34"/>
      <c r="AD1114" s="34"/>
      <c r="AE1114" s="34"/>
      <c r="AF1114" s="34"/>
      <c r="AG1114" s="34"/>
      <c r="AH1114" s="9"/>
      <c r="AI1114" s="2"/>
    </row>
    <row r="1115" spans="1:35" ht="12.75">
      <c r="A1115" s="2"/>
      <c r="B1115" s="102"/>
      <c r="C1115" s="30">
        <v>2</v>
      </c>
      <c r="D1115" s="34"/>
      <c r="E1115" s="34"/>
      <c r="F1115" s="34"/>
      <c r="G1115" s="34"/>
      <c r="H1115" s="34"/>
      <c r="I1115" s="34"/>
      <c r="J1115" s="34"/>
      <c r="K1115" s="34"/>
      <c r="L1115" s="34"/>
      <c r="M1115" s="34"/>
      <c r="N1115" s="34"/>
      <c r="O1115" s="34"/>
      <c r="P1115" s="34"/>
      <c r="Q1115" s="34"/>
      <c r="R1115" s="34"/>
      <c r="S1115" s="34"/>
      <c r="T1115" s="34"/>
      <c r="U1115" s="34"/>
      <c r="V1115" s="34"/>
      <c r="W1115" s="34"/>
      <c r="X1115" s="34"/>
      <c r="Y1115" s="34"/>
      <c r="Z1115" s="34"/>
      <c r="AA1115" s="34"/>
      <c r="AB1115" s="34"/>
      <c r="AC1115" s="34"/>
      <c r="AD1115" s="34"/>
      <c r="AE1115" s="34"/>
      <c r="AF1115" s="34"/>
      <c r="AG1115" s="34"/>
      <c r="AH1115" s="9"/>
      <c r="AI1115" s="2"/>
    </row>
    <row r="1116" spans="1:35" ht="12.75">
      <c r="A1116" s="2"/>
      <c r="B1116" s="102"/>
      <c r="C1116" s="30">
        <v>3</v>
      </c>
      <c r="D1116" s="34"/>
      <c r="E1116" s="34"/>
      <c r="F1116" s="34"/>
      <c r="G1116" s="34"/>
      <c r="H1116" s="34"/>
      <c r="I1116" s="34"/>
      <c r="J1116" s="34"/>
      <c r="K1116" s="34"/>
      <c r="L1116" s="34"/>
      <c r="M1116" s="34"/>
      <c r="N1116" s="34"/>
      <c r="O1116" s="34"/>
      <c r="P1116" s="34"/>
      <c r="Q1116" s="34"/>
      <c r="R1116" s="34"/>
      <c r="S1116" s="34"/>
      <c r="T1116" s="34"/>
      <c r="U1116" s="34"/>
      <c r="V1116" s="34"/>
      <c r="W1116" s="34"/>
      <c r="X1116" s="34"/>
      <c r="Y1116" s="34"/>
      <c r="Z1116" s="34"/>
      <c r="AA1116" s="34"/>
      <c r="AB1116" s="34"/>
      <c r="AC1116" s="34"/>
      <c r="AD1116" s="34"/>
      <c r="AE1116" s="34"/>
      <c r="AF1116" s="34"/>
      <c r="AG1116" s="34"/>
      <c r="AH1116" s="9"/>
      <c r="AI1116" s="2"/>
    </row>
    <row r="1117" spans="1:35" ht="12.75">
      <c r="A1117" s="2"/>
      <c r="B1117" s="102"/>
      <c r="C1117" s="30">
        <v>4</v>
      </c>
      <c r="D1117" s="34"/>
      <c r="E1117" s="34"/>
      <c r="F1117" s="34"/>
      <c r="G1117" s="34"/>
      <c r="H1117" s="34"/>
      <c r="I1117" s="34"/>
      <c r="J1117" s="34"/>
      <c r="K1117" s="34"/>
      <c r="L1117" s="34"/>
      <c r="M1117" s="34"/>
      <c r="N1117" s="34"/>
      <c r="O1117" s="34"/>
      <c r="P1117" s="34"/>
      <c r="Q1117" s="34"/>
      <c r="R1117" s="34"/>
      <c r="S1117" s="34"/>
      <c r="T1117" s="34"/>
      <c r="U1117" s="34"/>
      <c r="V1117" s="34"/>
      <c r="W1117" s="34"/>
      <c r="X1117" s="34"/>
      <c r="Y1117" s="34"/>
      <c r="Z1117" s="34"/>
      <c r="AA1117" s="34"/>
      <c r="AB1117" s="34"/>
      <c r="AC1117" s="34"/>
      <c r="AD1117" s="34"/>
      <c r="AE1117" s="34"/>
      <c r="AF1117" s="34"/>
      <c r="AG1117" s="34"/>
      <c r="AH1117" s="9"/>
      <c r="AI1117" s="2"/>
    </row>
    <row r="1118" spans="1:35" ht="12.75">
      <c r="A1118" s="2"/>
      <c r="B1118" s="10"/>
      <c r="C1118" s="11"/>
      <c r="D1118" s="11"/>
      <c r="E1118" s="11"/>
      <c r="F1118" s="11"/>
      <c r="G1118" s="11"/>
      <c r="H1118" s="11"/>
      <c r="I1118" s="11"/>
      <c r="J1118" s="11"/>
      <c r="K1118" s="11"/>
      <c r="L1118" s="11"/>
      <c r="M1118" s="11"/>
      <c r="N1118" s="11"/>
      <c r="O1118" s="11"/>
      <c r="P1118" s="11"/>
      <c r="Q1118" s="11"/>
      <c r="R1118" s="11"/>
      <c r="S1118" s="11"/>
      <c r="T1118" s="11"/>
      <c r="U1118" s="11"/>
      <c r="V1118" s="11"/>
      <c r="W1118" s="11"/>
      <c r="X1118" s="11"/>
      <c r="Y1118" s="11"/>
      <c r="Z1118" s="11"/>
      <c r="AA1118" s="11"/>
      <c r="AB1118" s="11"/>
      <c r="AC1118" s="11"/>
      <c r="AD1118" s="11"/>
      <c r="AE1118" s="11"/>
      <c r="AF1118" s="11"/>
      <c r="AG1118" s="11"/>
      <c r="AH1118" s="12"/>
      <c r="AI1118" s="2"/>
    </row>
    <row r="1119" spans="1:35" ht="12.75">
      <c r="A1119" s="14">
        <f>A1104+1</f>
        <v>75</v>
      </c>
      <c r="B1119" s="39"/>
      <c r="C1119" s="37"/>
      <c r="D1119" s="37"/>
      <c r="E1119" s="37"/>
      <c r="F1119" s="37"/>
      <c r="G1119" s="37"/>
      <c r="H1119" s="37"/>
      <c r="I1119" s="37"/>
      <c r="J1119" s="37"/>
      <c r="K1119" s="37"/>
      <c r="L1119" s="37"/>
      <c r="M1119" s="37"/>
      <c r="N1119" s="37"/>
      <c r="O1119" s="37"/>
      <c r="P1119" s="37"/>
      <c r="Q1119" s="37"/>
      <c r="R1119" s="37"/>
      <c r="S1119" s="37"/>
      <c r="T1119" s="37"/>
      <c r="U1119" s="37"/>
      <c r="V1119" s="37"/>
      <c r="W1119" s="37"/>
      <c r="X1119" s="37"/>
      <c r="Y1119" s="37"/>
      <c r="Z1119" s="37"/>
      <c r="AA1119" s="37"/>
      <c r="AB1119" s="37"/>
      <c r="AC1119" s="37"/>
      <c r="AD1119" s="37"/>
      <c r="AE1119" s="37"/>
      <c r="AF1119" s="37"/>
      <c r="AG1119" s="37"/>
      <c r="AH1119" s="40"/>
      <c r="AI1119" s="2"/>
    </row>
    <row r="1120" spans="1:35" ht="12.75">
      <c r="A1120" s="2"/>
      <c r="B1120" s="41"/>
      <c r="C1120" s="14" t="s">
        <v>18</v>
      </c>
      <c r="D1120" s="37"/>
      <c r="E1120" s="37"/>
      <c r="F1120" s="37"/>
      <c r="G1120" s="37"/>
      <c r="H1120" s="37"/>
      <c r="I1120" s="110">
        <f>IF(AND(I1122&lt;&gt;"",Y1122&lt;&gt;"",AD1122&lt;&gt;"",I1124&lt;&gt;"",I1125&lt;&gt;"",I1126&lt;&gt;""),1+I1105,"")</f>
      </c>
      <c r="J1120" s="111"/>
      <c r="K1120" s="112"/>
      <c r="L1120" s="37"/>
      <c r="M1120" s="37" t="s">
        <v>45</v>
      </c>
      <c r="N1120" s="37"/>
      <c r="O1120" s="37"/>
      <c r="P1120" s="37"/>
      <c r="Q1120" s="37"/>
      <c r="R1120" s="37"/>
      <c r="S1120" s="37"/>
      <c r="T1120" s="37"/>
      <c r="U1120" s="37"/>
      <c r="V1120" s="31"/>
      <c r="W1120" s="37"/>
      <c r="X1120" s="37" t="s">
        <v>46</v>
      </c>
      <c r="Y1120" s="37"/>
      <c r="Z1120" s="37"/>
      <c r="AA1120" s="37"/>
      <c r="AB1120" s="37"/>
      <c r="AC1120" s="37"/>
      <c r="AD1120" s="37"/>
      <c r="AE1120" s="37"/>
      <c r="AF1120" s="122"/>
      <c r="AG1120" s="123"/>
      <c r="AH1120" s="42"/>
      <c r="AI1120" s="2"/>
    </row>
    <row r="1121" spans="1:35" ht="12.75">
      <c r="A1121" s="2"/>
      <c r="B1121" s="8"/>
      <c r="C1121" s="37"/>
      <c r="D1121" s="37"/>
      <c r="E1121" s="37"/>
      <c r="F1121" s="37"/>
      <c r="G1121" s="37"/>
      <c r="H1121" s="37"/>
      <c r="I1121" s="37"/>
      <c r="J1121" s="37"/>
      <c r="K1121" s="37"/>
      <c r="L1121" s="37"/>
      <c r="M1121" s="37"/>
      <c r="N1121" s="37"/>
      <c r="O1121" s="37"/>
      <c r="P1121" s="37"/>
      <c r="Q1121" s="37"/>
      <c r="R1121" s="37"/>
      <c r="S1121" s="37"/>
      <c r="T1121" s="37"/>
      <c r="U1121" s="37"/>
      <c r="V1121" s="37"/>
      <c r="W1121" s="37"/>
      <c r="X1121" s="37"/>
      <c r="Y1121" s="37"/>
      <c r="Z1121" s="37"/>
      <c r="AA1121" s="37"/>
      <c r="AB1121" s="37"/>
      <c r="AC1121" s="37"/>
      <c r="AD1121" s="37"/>
      <c r="AE1121" s="37"/>
      <c r="AF1121" s="37"/>
      <c r="AG1121" s="37"/>
      <c r="AH1121" s="9"/>
      <c r="AI1121" s="2"/>
    </row>
    <row r="1122" spans="1:35" ht="12.75">
      <c r="A1122" s="2"/>
      <c r="B1122" s="8"/>
      <c r="C1122" s="14" t="s">
        <v>6</v>
      </c>
      <c r="D1122" s="2"/>
      <c r="E1122" s="2"/>
      <c r="F1122" s="2"/>
      <c r="G1122" s="2"/>
      <c r="H1122" s="2"/>
      <c r="I1122" s="103"/>
      <c r="J1122" s="104"/>
      <c r="K1122" s="104"/>
      <c r="L1122" s="104"/>
      <c r="M1122" s="104"/>
      <c r="N1122" s="104"/>
      <c r="O1122" s="104"/>
      <c r="P1122" s="104"/>
      <c r="Q1122" s="104"/>
      <c r="R1122" s="104"/>
      <c r="S1122" s="105"/>
      <c r="T1122" s="37"/>
      <c r="U1122" s="14" t="s">
        <v>11</v>
      </c>
      <c r="V1122" s="2"/>
      <c r="W1122" s="2"/>
      <c r="X1122" s="2"/>
      <c r="Y1122" s="31"/>
      <c r="Z1122" s="37"/>
      <c r="AA1122" s="14" t="s">
        <v>10</v>
      </c>
      <c r="AB1122" s="2"/>
      <c r="AC1122" s="2"/>
      <c r="AD1122" s="106"/>
      <c r="AE1122" s="106"/>
      <c r="AF1122" s="106"/>
      <c r="AG1122" s="106"/>
      <c r="AH1122" s="9"/>
      <c r="AI1122" s="2"/>
    </row>
    <row r="1123" spans="1:35" ht="12.75">
      <c r="A1123" s="2"/>
      <c r="B1123" s="8"/>
      <c r="C1123" s="37"/>
      <c r="D1123" s="37"/>
      <c r="E1123" s="37"/>
      <c r="F1123" s="37"/>
      <c r="G1123" s="37"/>
      <c r="H1123" s="37"/>
      <c r="I1123" s="37"/>
      <c r="J1123" s="37"/>
      <c r="K1123" s="37"/>
      <c r="L1123" s="37"/>
      <c r="M1123" s="37"/>
      <c r="N1123" s="37"/>
      <c r="O1123" s="37"/>
      <c r="P1123" s="37"/>
      <c r="Q1123" s="37"/>
      <c r="R1123" s="37"/>
      <c r="S1123" s="37"/>
      <c r="T1123" s="37"/>
      <c r="U1123" s="37"/>
      <c r="V1123" s="37"/>
      <c r="W1123" s="37"/>
      <c r="X1123" s="37"/>
      <c r="Y1123" s="37"/>
      <c r="Z1123" s="37"/>
      <c r="AA1123" s="37"/>
      <c r="AB1123" s="37"/>
      <c r="AC1123" s="37"/>
      <c r="AD1123" s="37"/>
      <c r="AE1123" s="37"/>
      <c r="AF1123" s="37"/>
      <c r="AG1123" s="37"/>
      <c r="AH1123" s="9"/>
      <c r="AI1123" s="2"/>
    </row>
    <row r="1124" spans="1:35" ht="12.75">
      <c r="A1124" s="2"/>
      <c r="B1124" s="8"/>
      <c r="C1124" s="14" t="s">
        <v>7</v>
      </c>
      <c r="D1124" s="2"/>
      <c r="E1124" s="2"/>
      <c r="F1124" s="2"/>
      <c r="G1124" s="2"/>
      <c r="H1124" s="2"/>
      <c r="I1124" s="107"/>
      <c r="J1124" s="108"/>
      <c r="K1124" s="108"/>
      <c r="L1124" s="108"/>
      <c r="M1124" s="108"/>
      <c r="N1124" s="108"/>
      <c r="O1124" s="108"/>
      <c r="P1124" s="108"/>
      <c r="Q1124" s="108"/>
      <c r="R1124" s="108"/>
      <c r="S1124" s="108"/>
      <c r="T1124" s="108"/>
      <c r="U1124" s="108"/>
      <c r="V1124" s="108"/>
      <c r="W1124" s="108"/>
      <c r="X1124" s="108"/>
      <c r="Y1124" s="108"/>
      <c r="Z1124" s="108"/>
      <c r="AA1124" s="108"/>
      <c r="AB1124" s="108"/>
      <c r="AC1124" s="108"/>
      <c r="AD1124" s="108"/>
      <c r="AE1124" s="108"/>
      <c r="AF1124" s="108"/>
      <c r="AG1124" s="109"/>
      <c r="AH1124" s="9"/>
      <c r="AI1124" s="2"/>
    </row>
    <row r="1125" spans="1:35" ht="12.75">
      <c r="A1125" s="2"/>
      <c r="B1125" s="8"/>
      <c r="C1125" s="14" t="s">
        <v>8</v>
      </c>
      <c r="D1125" s="2"/>
      <c r="E1125" s="2"/>
      <c r="F1125" s="2"/>
      <c r="G1125" s="2"/>
      <c r="H1125" s="2"/>
      <c r="I1125" s="107"/>
      <c r="J1125" s="108"/>
      <c r="K1125" s="108"/>
      <c r="L1125" s="108"/>
      <c r="M1125" s="108"/>
      <c r="N1125" s="108"/>
      <c r="O1125" s="108"/>
      <c r="P1125" s="108"/>
      <c r="Q1125" s="108"/>
      <c r="R1125" s="108"/>
      <c r="S1125" s="108"/>
      <c r="T1125" s="108"/>
      <c r="U1125" s="108"/>
      <c r="V1125" s="108"/>
      <c r="W1125" s="108"/>
      <c r="X1125" s="108"/>
      <c r="Y1125" s="108"/>
      <c r="Z1125" s="108"/>
      <c r="AA1125" s="108"/>
      <c r="AB1125" s="108"/>
      <c r="AC1125" s="108"/>
      <c r="AD1125" s="108"/>
      <c r="AE1125" s="108"/>
      <c r="AF1125" s="108"/>
      <c r="AG1125" s="109"/>
      <c r="AH1125" s="9"/>
      <c r="AI1125" s="2"/>
    </row>
    <row r="1126" spans="1:35" ht="12.75">
      <c r="A1126" s="2"/>
      <c r="B1126" s="8"/>
      <c r="C1126" s="14" t="s">
        <v>9</v>
      </c>
      <c r="D1126" s="2"/>
      <c r="E1126" s="2"/>
      <c r="F1126" s="2"/>
      <c r="G1126" s="2"/>
      <c r="H1126" s="2"/>
      <c r="I1126" s="107"/>
      <c r="J1126" s="108"/>
      <c r="K1126" s="108"/>
      <c r="L1126" s="108"/>
      <c r="M1126" s="108"/>
      <c r="N1126" s="108"/>
      <c r="O1126" s="108"/>
      <c r="P1126" s="108"/>
      <c r="Q1126" s="108"/>
      <c r="R1126" s="108"/>
      <c r="S1126" s="108"/>
      <c r="T1126" s="108"/>
      <c r="U1126" s="108"/>
      <c r="V1126" s="108"/>
      <c r="W1126" s="108"/>
      <c r="X1126" s="108"/>
      <c r="Y1126" s="108"/>
      <c r="Z1126" s="108"/>
      <c r="AA1126" s="108"/>
      <c r="AB1126" s="108"/>
      <c r="AC1126" s="108"/>
      <c r="AD1126" s="108"/>
      <c r="AE1126" s="108"/>
      <c r="AF1126" s="108"/>
      <c r="AG1126" s="109"/>
      <c r="AH1126" s="9"/>
      <c r="AI1126" s="2"/>
    </row>
    <row r="1127" spans="1:35" ht="12.75">
      <c r="A1127" s="2"/>
      <c r="B1127" s="8"/>
      <c r="C1127" s="37"/>
      <c r="D1127" s="37"/>
      <c r="E1127" s="37"/>
      <c r="F1127" s="37"/>
      <c r="G1127" s="37"/>
      <c r="H1127" s="37"/>
      <c r="I1127" s="37"/>
      <c r="J1127" s="37"/>
      <c r="K1127" s="37"/>
      <c r="L1127" s="37"/>
      <c r="M1127" s="37"/>
      <c r="N1127" s="37"/>
      <c r="O1127" s="37"/>
      <c r="P1127" s="37"/>
      <c r="Q1127" s="37"/>
      <c r="R1127" s="37"/>
      <c r="S1127" s="37"/>
      <c r="T1127" s="37"/>
      <c r="U1127" s="37"/>
      <c r="V1127" s="37"/>
      <c r="W1127" s="37"/>
      <c r="X1127" s="37"/>
      <c r="Y1127" s="37"/>
      <c r="Z1127" s="37"/>
      <c r="AA1127" s="37"/>
      <c r="AB1127" s="37"/>
      <c r="AC1127" s="37"/>
      <c r="AD1127" s="37"/>
      <c r="AE1127" s="37"/>
      <c r="AF1127" s="37"/>
      <c r="AG1127" s="37"/>
      <c r="AH1127" s="9"/>
      <c r="AI1127" s="2"/>
    </row>
    <row r="1128" spans="1:35" ht="12.75" customHeight="1">
      <c r="A1128" s="2"/>
      <c r="B1128" s="102" t="s">
        <v>16</v>
      </c>
      <c r="C1128" s="30"/>
      <c r="D1128" s="30" t="str">
        <f>"01"</f>
        <v>01</v>
      </c>
      <c r="E1128" s="30" t="str">
        <f>"02"</f>
        <v>02</v>
      </c>
      <c r="F1128" s="30" t="str">
        <f>"03"</f>
        <v>03</v>
      </c>
      <c r="G1128" s="30" t="str">
        <f>"04"</f>
        <v>04</v>
      </c>
      <c r="H1128" s="30" t="str">
        <f>"05"</f>
        <v>05</v>
      </c>
      <c r="I1128" s="30" t="str">
        <f>"06"</f>
        <v>06</v>
      </c>
      <c r="J1128" s="30" t="str">
        <f>"07"</f>
        <v>07</v>
      </c>
      <c r="K1128" s="30" t="str">
        <f>"08"</f>
        <v>08</v>
      </c>
      <c r="L1128" s="30" t="str">
        <f>"09"</f>
        <v>09</v>
      </c>
      <c r="M1128" s="30" t="str">
        <f>"10"</f>
        <v>10</v>
      </c>
      <c r="N1128" s="30" t="str">
        <f>"11"</f>
        <v>11</v>
      </c>
      <c r="O1128" s="30" t="str">
        <f>"12"</f>
        <v>12</v>
      </c>
      <c r="P1128" s="30" t="str">
        <f>"13"</f>
        <v>13</v>
      </c>
      <c r="Q1128" s="30" t="str">
        <f>"14"</f>
        <v>14</v>
      </c>
      <c r="R1128" s="30" t="str">
        <f>"15"</f>
        <v>15</v>
      </c>
      <c r="S1128" s="30" t="str">
        <f>"16"</f>
        <v>16</v>
      </c>
      <c r="T1128" s="30" t="str">
        <f>"17"</f>
        <v>17</v>
      </c>
      <c r="U1128" s="30" t="str">
        <f>"18"</f>
        <v>18</v>
      </c>
      <c r="V1128" s="30" t="str">
        <f>"19"</f>
        <v>19</v>
      </c>
      <c r="W1128" s="30" t="str">
        <f>"20"</f>
        <v>20</v>
      </c>
      <c r="X1128" s="30" t="str">
        <f>"21"</f>
        <v>21</v>
      </c>
      <c r="Y1128" s="30" t="str">
        <f>"22"</f>
        <v>22</v>
      </c>
      <c r="Z1128" s="30" t="str">
        <f>"23"</f>
        <v>23</v>
      </c>
      <c r="AA1128" s="30" t="str">
        <f>"24"</f>
        <v>24</v>
      </c>
      <c r="AB1128" s="30" t="str">
        <f>"25"</f>
        <v>25</v>
      </c>
      <c r="AC1128" s="30" t="str">
        <f>"26"</f>
        <v>26</v>
      </c>
      <c r="AD1128" s="30" t="str">
        <f>"27"</f>
        <v>27</v>
      </c>
      <c r="AE1128" s="30" t="str">
        <f>"28"</f>
        <v>28</v>
      </c>
      <c r="AF1128" s="30" t="str">
        <f>"29"</f>
        <v>29</v>
      </c>
      <c r="AG1128" s="30" t="str">
        <f>"30"</f>
        <v>30</v>
      </c>
      <c r="AH1128" s="9"/>
      <c r="AI1128" s="2"/>
    </row>
    <row r="1129" spans="1:35" ht="12.75">
      <c r="A1129" s="2"/>
      <c r="B1129" s="102"/>
      <c r="C1129" s="30">
        <v>1</v>
      </c>
      <c r="D1129" s="34"/>
      <c r="E1129" s="34"/>
      <c r="F1129" s="34"/>
      <c r="G1129" s="34"/>
      <c r="H1129" s="34"/>
      <c r="I1129" s="34"/>
      <c r="J1129" s="34"/>
      <c r="K1129" s="34"/>
      <c r="L1129" s="34"/>
      <c r="M1129" s="34"/>
      <c r="N1129" s="34"/>
      <c r="O1129" s="34"/>
      <c r="P1129" s="34"/>
      <c r="Q1129" s="34"/>
      <c r="R1129" s="34"/>
      <c r="S1129" s="34"/>
      <c r="T1129" s="34"/>
      <c r="U1129" s="34"/>
      <c r="V1129" s="34"/>
      <c r="W1129" s="34"/>
      <c r="X1129" s="34"/>
      <c r="Y1129" s="34"/>
      <c r="Z1129" s="34"/>
      <c r="AA1129" s="34"/>
      <c r="AB1129" s="34"/>
      <c r="AC1129" s="34"/>
      <c r="AD1129" s="34"/>
      <c r="AE1129" s="34"/>
      <c r="AF1129" s="34"/>
      <c r="AG1129" s="34"/>
      <c r="AH1129" s="9"/>
      <c r="AI1129" s="2"/>
    </row>
    <row r="1130" spans="1:35" ht="12.75">
      <c r="A1130" s="2"/>
      <c r="B1130" s="102"/>
      <c r="C1130" s="30">
        <v>2</v>
      </c>
      <c r="D1130" s="34"/>
      <c r="E1130" s="34"/>
      <c r="F1130" s="34"/>
      <c r="G1130" s="34"/>
      <c r="H1130" s="34"/>
      <c r="I1130" s="34"/>
      <c r="J1130" s="34"/>
      <c r="K1130" s="34"/>
      <c r="L1130" s="34"/>
      <c r="M1130" s="34"/>
      <c r="N1130" s="34"/>
      <c r="O1130" s="34"/>
      <c r="P1130" s="34"/>
      <c r="Q1130" s="34"/>
      <c r="R1130" s="34"/>
      <c r="S1130" s="34"/>
      <c r="T1130" s="34"/>
      <c r="U1130" s="34"/>
      <c r="V1130" s="34"/>
      <c r="W1130" s="34"/>
      <c r="X1130" s="34"/>
      <c r="Y1130" s="34"/>
      <c r="Z1130" s="34"/>
      <c r="AA1130" s="34"/>
      <c r="AB1130" s="34"/>
      <c r="AC1130" s="34"/>
      <c r="AD1130" s="34"/>
      <c r="AE1130" s="34"/>
      <c r="AF1130" s="34"/>
      <c r="AG1130" s="34"/>
      <c r="AH1130" s="9"/>
      <c r="AI1130" s="2"/>
    </row>
    <row r="1131" spans="1:35" ht="12.75">
      <c r="A1131" s="2"/>
      <c r="B1131" s="102"/>
      <c r="C1131" s="30">
        <v>3</v>
      </c>
      <c r="D1131" s="34"/>
      <c r="E1131" s="34"/>
      <c r="F1131" s="34"/>
      <c r="G1131" s="34"/>
      <c r="H1131" s="34"/>
      <c r="I1131" s="34"/>
      <c r="J1131" s="34"/>
      <c r="K1131" s="34"/>
      <c r="L1131" s="34"/>
      <c r="M1131" s="34"/>
      <c r="N1131" s="34"/>
      <c r="O1131" s="34"/>
      <c r="P1131" s="34"/>
      <c r="Q1131" s="34"/>
      <c r="R1131" s="34"/>
      <c r="S1131" s="34"/>
      <c r="T1131" s="34"/>
      <c r="U1131" s="34"/>
      <c r="V1131" s="34"/>
      <c r="W1131" s="34"/>
      <c r="X1131" s="34"/>
      <c r="Y1131" s="34"/>
      <c r="Z1131" s="34"/>
      <c r="AA1131" s="34"/>
      <c r="AB1131" s="34"/>
      <c r="AC1131" s="34"/>
      <c r="AD1131" s="34"/>
      <c r="AE1131" s="34"/>
      <c r="AF1131" s="34"/>
      <c r="AG1131" s="34"/>
      <c r="AH1131" s="9"/>
      <c r="AI1131" s="2"/>
    </row>
    <row r="1132" spans="1:35" ht="12.75">
      <c r="A1132" s="2"/>
      <c r="B1132" s="102"/>
      <c r="C1132" s="30">
        <v>4</v>
      </c>
      <c r="D1132" s="34"/>
      <c r="E1132" s="34"/>
      <c r="F1132" s="34"/>
      <c r="G1132" s="34"/>
      <c r="H1132" s="34"/>
      <c r="I1132" s="34"/>
      <c r="J1132" s="34"/>
      <c r="K1132" s="34"/>
      <c r="L1132" s="34"/>
      <c r="M1132" s="34"/>
      <c r="N1132" s="34"/>
      <c r="O1132" s="34"/>
      <c r="P1132" s="34"/>
      <c r="Q1132" s="34"/>
      <c r="R1132" s="34"/>
      <c r="S1132" s="34"/>
      <c r="T1132" s="34"/>
      <c r="U1132" s="34"/>
      <c r="V1132" s="34"/>
      <c r="W1132" s="34"/>
      <c r="X1132" s="34"/>
      <c r="Y1132" s="34"/>
      <c r="Z1132" s="34"/>
      <c r="AA1132" s="34"/>
      <c r="AB1132" s="34"/>
      <c r="AC1132" s="34"/>
      <c r="AD1132" s="34"/>
      <c r="AE1132" s="34"/>
      <c r="AF1132" s="34"/>
      <c r="AG1132" s="34"/>
      <c r="AH1132" s="9"/>
      <c r="AI1132" s="2"/>
    </row>
    <row r="1133" spans="1:35" ht="12.75">
      <c r="A1133" s="2"/>
      <c r="B1133" s="10"/>
      <c r="C1133" s="11"/>
      <c r="D1133" s="11"/>
      <c r="E1133" s="11"/>
      <c r="F1133" s="11"/>
      <c r="G1133" s="11"/>
      <c r="H1133" s="11"/>
      <c r="I1133" s="11"/>
      <c r="J1133" s="11"/>
      <c r="K1133" s="11"/>
      <c r="L1133" s="11"/>
      <c r="M1133" s="11"/>
      <c r="N1133" s="11"/>
      <c r="O1133" s="11"/>
      <c r="P1133" s="11"/>
      <c r="Q1133" s="11"/>
      <c r="R1133" s="11"/>
      <c r="S1133" s="11"/>
      <c r="T1133" s="11"/>
      <c r="U1133" s="11"/>
      <c r="V1133" s="11"/>
      <c r="W1133" s="11"/>
      <c r="X1133" s="11"/>
      <c r="Y1133" s="11"/>
      <c r="Z1133" s="11"/>
      <c r="AA1133" s="11"/>
      <c r="AB1133" s="11"/>
      <c r="AC1133" s="11"/>
      <c r="AD1133" s="11"/>
      <c r="AE1133" s="11"/>
      <c r="AF1133" s="11"/>
      <c r="AG1133" s="11"/>
      <c r="AH1133" s="12"/>
      <c r="AI1133" s="2"/>
    </row>
    <row r="1134" spans="1:35" ht="12.75">
      <c r="A1134" s="14">
        <f>A1119+1</f>
        <v>76</v>
      </c>
      <c r="B1134" s="39"/>
      <c r="C1134" s="37"/>
      <c r="D1134" s="37"/>
      <c r="E1134" s="37"/>
      <c r="F1134" s="37"/>
      <c r="G1134" s="37"/>
      <c r="H1134" s="37"/>
      <c r="I1134" s="37"/>
      <c r="J1134" s="37"/>
      <c r="K1134" s="37"/>
      <c r="L1134" s="37"/>
      <c r="M1134" s="37"/>
      <c r="N1134" s="37"/>
      <c r="O1134" s="37"/>
      <c r="P1134" s="37"/>
      <c r="Q1134" s="37"/>
      <c r="R1134" s="37"/>
      <c r="S1134" s="37"/>
      <c r="T1134" s="37"/>
      <c r="U1134" s="37"/>
      <c r="V1134" s="37"/>
      <c r="W1134" s="37"/>
      <c r="X1134" s="37"/>
      <c r="Y1134" s="37"/>
      <c r="Z1134" s="37"/>
      <c r="AA1134" s="37"/>
      <c r="AB1134" s="37"/>
      <c r="AC1134" s="37"/>
      <c r="AD1134" s="37"/>
      <c r="AE1134" s="37"/>
      <c r="AF1134" s="37"/>
      <c r="AG1134" s="37"/>
      <c r="AH1134" s="40"/>
      <c r="AI1134" s="2"/>
    </row>
    <row r="1135" spans="1:35" ht="12.75">
      <c r="A1135" s="2"/>
      <c r="B1135" s="41"/>
      <c r="C1135" s="14" t="s">
        <v>18</v>
      </c>
      <c r="D1135" s="37"/>
      <c r="E1135" s="37"/>
      <c r="F1135" s="37"/>
      <c r="G1135" s="37"/>
      <c r="H1135" s="37"/>
      <c r="I1135" s="110">
        <f>IF(AND(I1137&lt;&gt;"",Y1137&lt;&gt;"",AD1137&lt;&gt;"",I1139&lt;&gt;"",I1140&lt;&gt;"",I1141&lt;&gt;""),1+I1120,"")</f>
      </c>
      <c r="J1135" s="111"/>
      <c r="K1135" s="112"/>
      <c r="L1135" s="37"/>
      <c r="M1135" s="37" t="s">
        <v>45</v>
      </c>
      <c r="N1135" s="37"/>
      <c r="O1135" s="37"/>
      <c r="P1135" s="37"/>
      <c r="Q1135" s="37"/>
      <c r="R1135" s="37"/>
      <c r="S1135" s="37"/>
      <c r="T1135" s="37"/>
      <c r="U1135" s="37"/>
      <c r="V1135" s="31"/>
      <c r="W1135" s="37"/>
      <c r="X1135" s="37" t="s">
        <v>46</v>
      </c>
      <c r="Y1135" s="37"/>
      <c r="Z1135" s="37"/>
      <c r="AA1135" s="37"/>
      <c r="AB1135" s="37"/>
      <c r="AC1135" s="37"/>
      <c r="AD1135" s="37"/>
      <c r="AE1135" s="37"/>
      <c r="AF1135" s="122"/>
      <c r="AG1135" s="123"/>
      <c r="AH1135" s="42"/>
      <c r="AI1135" s="2"/>
    </row>
    <row r="1136" spans="1:35" ht="12.75">
      <c r="A1136" s="2"/>
      <c r="B1136" s="8"/>
      <c r="C1136" s="37"/>
      <c r="D1136" s="37"/>
      <c r="E1136" s="37"/>
      <c r="F1136" s="37"/>
      <c r="G1136" s="37"/>
      <c r="H1136" s="37"/>
      <c r="I1136" s="37"/>
      <c r="J1136" s="37"/>
      <c r="K1136" s="37"/>
      <c r="L1136" s="37"/>
      <c r="M1136" s="37"/>
      <c r="N1136" s="37"/>
      <c r="O1136" s="37"/>
      <c r="P1136" s="37"/>
      <c r="Q1136" s="37"/>
      <c r="R1136" s="37"/>
      <c r="S1136" s="37"/>
      <c r="T1136" s="37"/>
      <c r="U1136" s="37"/>
      <c r="V1136" s="37"/>
      <c r="W1136" s="37"/>
      <c r="X1136" s="37"/>
      <c r="Y1136" s="37"/>
      <c r="Z1136" s="37"/>
      <c r="AA1136" s="37"/>
      <c r="AB1136" s="37"/>
      <c r="AC1136" s="37"/>
      <c r="AD1136" s="37"/>
      <c r="AE1136" s="37"/>
      <c r="AF1136" s="37"/>
      <c r="AG1136" s="37"/>
      <c r="AH1136" s="9"/>
      <c r="AI1136" s="2"/>
    </row>
    <row r="1137" spans="1:35" ht="12.75">
      <c r="A1137" s="2"/>
      <c r="B1137" s="8"/>
      <c r="C1137" s="14" t="s">
        <v>6</v>
      </c>
      <c r="D1137" s="2"/>
      <c r="E1137" s="2"/>
      <c r="F1137" s="2"/>
      <c r="G1137" s="2"/>
      <c r="H1137" s="2"/>
      <c r="I1137" s="103"/>
      <c r="J1137" s="104"/>
      <c r="K1137" s="104"/>
      <c r="L1137" s="104"/>
      <c r="M1137" s="104"/>
      <c r="N1137" s="104"/>
      <c r="O1137" s="104"/>
      <c r="P1137" s="104"/>
      <c r="Q1137" s="104"/>
      <c r="R1137" s="104"/>
      <c r="S1137" s="105"/>
      <c r="T1137" s="37"/>
      <c r="U1137" s="14" t="s">
        <v>11</v>
      </c>
      <c r="V1137" s="2"/>
      <c r="W1137" s="2"/>
      <c r="X1137" s="2"/>
      <c r="Y1137" s="31"/>
      <c r="Z1137" s="37"/>
      <c r="AA1137" s="14" t="s">
        <v>10</v>
      </c>
      <c r="AB1137" s="2"/>
      <c r="AC1137" s="2"/>
      <c r="AD1137" s="106"/>
      <c r="AE1137" s="106"/>
      <c r="AF1137" s="106"/>
      <c r="AG1137" s="106"/>
      <c r="AH1137" s="9"/>
      <c r="AI1137" s="2"/>
    </row>
    <row r="1138" spans="1:35" ht="12.75">
      <c r="A1138" s="2"/>
      <c r="B1138" s="8"/>
      <c r="C1138" s="37"/>
      <c r="D1138" s="37"/>
      <c r="E1138" s="37"/>
      <c r="F1138" s="37"/>
      <c r="G1138" s="37"/>
      <c r="H1138" s="37"/>
      <c r="I1138" s="37"/>
      <c r="J1138" s="37"/>
      <c r="K1138" s="37"/>
      <c r="L1138" s="37"/>
      <c r="M1138" s="37"/>
      <c r="N1138" s="37"/>
      <c r="O1138" s="37"/>
      <c r="P1138" s="37"/>
      <c r="Q1138" s="37"/>
      <c r="R1138" s="37"/>
      <c r="S1138" s="37"/>
      <c r="T1138" s="37"/>
      <c r="U1138" s="37"/>
      <c r="V1138" s="37"/>
      <c r="W1138" s="37"/>
      <c r="X1138" s="37"/>
      <c r="Y1138" s="37"/>
      <c r="Z1138" s="37"/>
      <c r="AA1138" s="37"/>
      <c r="AB1138" s="37"/>
      <c r="AC1138" s="37"/>
      <c r="AD1138" s="37"/>
      <c r="AE1138" s="37"/>
      <c r="AF1138" s="37"/>
      <c r="AG1138" s="37"/>
      <c r="AH1138" s="9"/>
      <c r="AI1138" s="2"/>
    </row>
    <row r="1139" spans="1:35" ht="12.75">
      <c r="A1139" s="2"/>
      <c r="B1139" s="8"/>
      <c r="C1139" s="14" t="s">
        <v>7</v>
      </c>
      <c r="D1139" s="2"/>
      <c r="E1139" s="2"/>
      <c r="F1139" s="2"/>
      <c r="G1139" s="2"/>
      <c r="H1139" s="2"/>
      <c r="I1139" s="107"/>
      <c r="J1139" s="108"/>
      <c r="K1139" s="108"/>
      <c r="L1139" s="108"/>
      <c r="M1139" s="108"/>
      <c r="N1139" s="108"/>
      <c r="O1139" s="108"/>
      <c r="P1139" s="108"/>
      <c r="Q1139" s="108"/>
      <c r="R1139" s="108"/>
      <c r="S1139" s="108"/>
      <c r="T1139" s="108"/>
      <c r="U1139" s="108"/>
      <c r="V1139" s="108"/>
      <c r="W1139" s="108"/>
      <c r="X1139" s="108"/>
      <c r="Y1139" s="108"/>
      <c r="Z1139" s="108"/>
      <c r="AA1139" s="108"/>
      <c r="AB1139" s="108"/>
      <c r="AC1139" s="108"/>
      <c r="AD1139" s="108"/>
      <c r="AE1139" s="108"/>
      <c r="AF1139" s="108"/>
      <c r="AG1139" s="109"/>
      <c r="AH1139" s="9"/>
      <c r="AI1139" s="2"/>
    </row>
    <row r="1140" spans="1:35" ht="12.75">
      <c r="A1140" s="2"/>
      <c r="B1140" s="8"/>
      <c r="C1140" s="14" t="s">
        <v>8</v>
      </c>
      <c r="D1140" s="2"/>
      <c r="E1140" s="2"/>
      <c r="F1140" s="2"/>
      <c r="G1140" s="2"/>
      <c r="H1140" s="2"/>
      <c r="I1140" s="107"/>
      <c r="J1140" s="108"/>
      <c r="K1140" s="108"/>
      <c r="L1140" s="108"/>
      <c r="M1140" s="108"/>
      <c r="N1140" s="108"/>
      <c r="O1140" s="108"/>
      <c r="P1140" s="108"/>
      <c r="Q1140" s="108"/>
      <c r="R1140" s="108"/>
      <c r="S1140" s="108"/>
      <c r="T1140" s="108"/>
      <c r="U1140" s="108"/>
      <c r="V1140" s="108"/>
      <c r="W1140" s="108"/>
      <c r="X1140" s="108"/>
      <c r="Y1140" s="108"/>
      <c r="Z1140" s="108"/>
      <c r="AA1140" s="108"/>
      <c r="AB1140" s="108"/>
      <c r="AC1140" s="108"/>
      <c r="AD1140" s="108"/>
      <c r="AE1140" s="108"/>
      <c r="AF1140" s="108"/>
      <c r="AG1140" s="109"/>
      <c r="AH1140" s="9"/>
      <c r="AI1140" s="2"/>
    </row>
    <row r="1141" spans="1:35" ht="12.75">
      <c r="A1141" s="2"/>
      <c r="B1141" s="8"/>
      <c r="C1141" s="14" t="s">
        <v>9</v>
      </c>
      <c r="D1141" s="2"/>
      <c r="E1141" s="2"/>
      <c r="F1141" s="2"/>
      <c r="G1141" s="2"/>
      <c r="H1141" s="2"/>
      <c r="I1141" s="107"/>
      <c r="J1141" s="108"/>
      <c r="K1141" s="108"/>
      <c r="L1141" s="108"/>
      <c r="M1141" s="108"/>
      <c r="N1141" s="108"/>
      <c r="O1141" s="108"/>
      <c r="P1141" s="108"/>
      <c r="Q1141" s="108"/>
      <c r="R1141" s="108"/>
      <c r="S1141" s="108"/>
      <c r="T1141" s="108"/>
      <c r="U1141" s="108"/>
      <c r="V1141" s="108"/>
      <c r="W1141" s="108"/>
      <c r="X1141" s="108"/>
      <c r="Y1141" s="108"/>
      <c r="Z1141" s="108"/>
      <c r="AA1141" s="108"/>
      <c r="AB1141" s="108"/>
      <c r="AC1141" s="108"/>
      <c r="AD1141" s="108"/>
      <c r="AE1141" s="108"/>
      <c r="AF1141" s="108"/>
      <c r="AG1141" s="109"/>
      <c r="AH1141" s="9"/>
      <c r="AI1141" s="2"/>
    </row>
    <row r="1142" spans="1:35" ht="12.75">
      <c r="A1142" s="2"/>
      <c r="B1142" s="8"/>
      <c r="C1142" s="37"/>
      <c r="D1142" s="37"/>
      <c r="E1142" s="37"/>
      <c r="F1142" s="37"/>
      <c r="G1142" s="37"/>
      <c r="H1142" s="37"/>
      <c r="I1142" s="37"/>
      <c r="J1142" s="37"/>
      <c r="K1142" s="37"/>
      <c r="L1142" s="37"/>
      <c r="M1142" s="37"/>
      <c r="N1142" s="37"/>
      <c r="O1142" s="37"/>
      <c r="P1142" s="37"/>
      <c r="Q1142" s="37"/>
      <c r="R1142" s="37"/>
      <c r="S1142" s="37"/>
      <c r="T1142" s="37"/>
      <c r="U1142" s="37"/>
      <c r="V1142" s="37"/>
      <c r="W1142" s="37"/>
      <c r="X1142" s="37"/>
      <c r="Y1142" s="37"/>
      <c r="Z1142" s="37"/>
      <c r="AA1142" s="37"/>
      <c r="AB1142" s="37"/>
      <c r="AC1142" s="37"/>
      <c r="AD1142" s="37"/>
      <c r="AE1142" s="37"/>
      <c r="AF1142" s="37"/>
      <c r="AG1142" s="37"/>
      <c r="AH1142" s="9"/>
      <c r="AI1142" s="2"/>
    </row>
    <row r="1143" spans="1:35" ht="12.75" customHeight="1">
      <c r="A1143" s="2"/>
      <c r="B1143" s="102" t="s">
        <v>16</v>
      </c>
      <c r="C1143" s="30"/>
      <c r="D1143" s="30" t="str">
        <f>"01"</f>
        <v>01</v>
      </c>
      <c r="E1143" s="30" t="str">
        <f>"02"</f>
        <v>02</v>
      </c>
      <c r="F1143" s="30" t="str">
        <f>"03"</f>
        <v>03</v>
      </c>
      <c r="G1143" s="30" t="str">
        <f>"04"</f>
        <v>04</v>
      </c>
      <c r="H1143" s="30" t="str">
        <f>"05"</f>
        <v>05</v>
      </c>
      <c r="I1143" s="30" t="str">
        <f>"06"</f>
        <v>06</v>
      </c>
      <c r="J1143" s="30" t="str">
        <f>"07"</f>
        <v>07</v>
      </c>
      <c r="K1143" s="30" t="str">
        <f>"08"</f>
        <v>08</v>
      </c>
      <c r="L1143" s="30" t="str">
        <f>"09"</f>
        <v>09</v>
      </c>
      <c r="M1143" s="30" t="str">
        <f>"10"</f>
        <v>10</v>
      </c>
      <c r="N1143" s="30" t="str">
        <f>"11"</f>
        <v>11</v>
      </c>
      <c r="O1143" s="30" t="str">
        <f>"12"</f>
        <v>12</v>
      </c>
      <c r="P1143" s="30" t="str">
        <f>"13"</f>
        <v>13</v>
      </c>
      <c r="Q1143" s="30" t="str">
        <f>"14"</f>
        <v>14</v>
      </c>
      <c r="R1143" s="30" t="str">
        <f>"15"</f>
        <v>15</v>
      </c>
      <c r="S1143" s="30" t="str">
        <f>"16"</f>
        <v>16</v>
      </c>
      <c r="T1143" s="30" t="str">
        <f>"17"</f>
        <v>17</v>
      </c>
      <c r="U1143" s="30" t="str">
        <f>"18"</f>
        <v>18</v>
      </c>
      <c r="V1143" s="30" t="str">
        <f>"19"</f>
        <v>19</v>
      </c>
      <c r="W1143" s="30" t="str">
        <f>"20"</f>
        <v>20</v>
      </c>
      <c r="X1143" s="30" t="str">
        <f>"21"</f>
        <v>21</v>
      </c>
      <c r="Y1143" s="30" t="str">
        <f>"22"</f>
        <v>22</v>
      </c>
      <c r="Z1143" s="30" t="str">
        <f>"23"</f>
        <v>23</v>
      </c>
      <c r="AA1143" s="30" t="str">
        <f>"24"</f>
        <v>24</v>
      </c>
      <c r="AB1143" s="30" t="str">
        <f>"25"</f>
        <v>25</v>
      </c>
      <c r="AC1143" s="30" t="str">
        <f>"26"</f>
        <v>26</v>
      </c>
      <c r="AD1143" s="30" t="str">
        <f>"27"</f>
        <v>27</v>
      </c>
      <c r="AE1143" s="30" t="str">
        <f>"28"</f>
        <v>28</v>
      </c>
      <c r="AF1143" s="30" t="str">
        <f>"29"</f>
        <v>29</v>
      </c>
      <c r="AG1143" s="30" t="str">
        <f>"30"</f>
        <v>30</v>
      </c>
      <c r="AH1143" s="9"/>
      <c r="AI1143" s="2"/>
    </row>
    <row r="1144" spans="1:35" ht="12.75">
      <c r="A1144" s="2"/>
      <c r="B1144" s="102"/>
      <c r="C1144" s="30">
        <v>1</v>
      </c>
      <c r="D1144" s="34"/>
      <c r="E1144" s="34"/>
      <c r="F1144" s="34"/>
      <c r="G1144" s="34"/>
      <c r="H1144" s="34"/>
      <c r="I1144" s="34"/>
      <c r="J1144" s="34"/>
      <c r="K1144" s="34"/>
      <c r="L1144" s="34"/>
      <c r="M1144" s="34"/>
      <c r="N1144" s="34"/>
      <c r="O1144" s="34"/>
      <c r="P1144" s="34"/>
      <c r="Q1144" s="34"/>
      <c r="R1144" s="34"/>
      <c r="S1144" s="34"/>
      <c r="T1144" s="34"/>
      <c r="U1144" s="34"/>
      <c r="V1144" s="34"/>
      <c r="W1144" s="34"/>
      <c r="X1144" s="34"/>
      <c r="Y1144" s="34"/>
      <c r="Z1144" s="34"/>
      <c r="AA1144" s="34"/>
      <c r="AB1144" s="34"/>
      <c r="AC1144" s="34"/>
      <c r="AD1144" s="34"/>
      <c r="AE1144" s="34"/>
      <c r="AF1144" s="34"/>
      <c r="AG1144" s="34"/>
      <c r="AH1144" s="9"/>
      <c r="AI1144" s="2"/>
    </row>
    <row r="1145" spans="1:35" ht="12.75">
      <c r="A1145" s="2"/>
      <c r="B1145" s="102"/>
      <c r="C1145" s="30">
        <v>2</v>
      </c>
      <c r="D1145" s="34"/>
      <c r="E1145" s="34"/>
      <c r="F1145" s="34"/>
      <c r="G1145" s="34"/>
      <c r="H1145" s="34"/>
      <c r="I1145" s="34"/>
      <c r="J1145" s="34"/>
      <c r="K1145" s="34"/>
      <c r="L1145" s="34"/>
      <c r="M1145" s="34"/>
      <c r="N1145" s="34"/>
      <c r="O1145" s="34"/>
      <c r="P1145" s="34"/>
      <c r="Q1145" s="34"/>
      <c r="R1145" s="34"/>
      <c r="S1145" s="34"/>
      <c r="T1145" s="34"/>
      <c r="U1145" s="34"/>
      <c r="V1145" s="34"/>
      <c r="W1145" s="34"/>
      <c r="X1145" s="34"/>
      <c r="Y1145" s="34"/>
      <c r="Z1145" s="34"/>
      <c r="AA1145" s="34"/>
      <c r="AB1145" s="34"/>
      <c r="AC1145" s="34"/>
      <c r="AD1145" s="34"/>
      <c r="AE1145" s="34"/>
      <c r="AF1145" s="34"/>
      <c r="AG1145" s="34"/>
      <c r="AH1145" s="9"/>
      <c r="AI1145" s="2"/>
    </row>
    <row r="1146" spans="1:35" ht="12.75">
      <c r="A1146" s="2"/>
      <c r="B1146" s="102"/>
      <c r="C1146" s="30">
        <v>3</v>
      </c>
      <c r="D1146" s="34"/>
      <c r="E1146" s="34"/>
      <c r="F1146" s="34"/>
      <c r="G1146" s="34"/>
      <c r="H1146" s="34"/>
      <c r="I1146" s="34"/>
      <c r="J1146" s="34"/>
      <c r="K1146" s="34"/>
      <c r="L1146" s="34"/>
      <c r="M1146" s="34"/>
      <c r="N1146" s="34"/>
      <c r="O1146" s="34"/>
      <c r="P1146" s="34"/>
      <c r="Q1146" s="34"/>
      <c r="R1146" s="34"/>
      <c r="S1146" s="34"/>
      <c r="T1146" s="34"/>
      <c r="U1146" s="34"/>
      <c r="V1146" s="34"/>
      <c r="W1146" s="34"/>
      <c r="X1146" s="34"/>
      <c r="Y1146" s="34"/>
      <c r="Z1146" s="34"/>
      <c r="AA1146" s="34"/>
      <c r="AB1146" s="34"/>
      <c r="AC1146" s="34"/>
      <c r="AD1146" s="34"/>
      <c r="AE1146" s="34"/>
      <c r="AF1146" s="34"/>
      <c r="AG1146" s="34"/>
      <c r="AH1146" s="9"/>
      <c r="AI1146" s="2"/>
    </row>
    <row r="1147" spans="1:35" ht="12.75">
      <c r="A1147" s="2"/>
      <c r="B1147" s="102"/>
      <c r="C1147" s="30">
        <v>4</v>
      </c>
      <c r="D1147" s="34"/>
      <c r="E1147" s="34"/>
      <c r="F1147" s="34"/>
      <c r="G1147" s="34"/>
      <c r="H1147" s="34"/>
      <c r="I1147" s="34"/>
      <c r="J1147" s="34"/>
      <c r="K1147" s="34"/>
      <c r="L1147" s="34"/>
      <c r="M1147" s="34"/>
      <c r="N1147" s="34"/>
      <c r="O1147" s="34"/>
      <c r="P1147" s="34"/>
      <c r="Q1147" s="34"/>
      <c r="R1147" s="34"/>
      <c r="S1147" s="34"/>
      <c r="T1147" s="34"/>
      <c r="U1147" s="34"/>
      <c r="V1147" s="34"/>
      <c r="W1147" s="34"/>
      <c r="X1147" s="34"/>
      <c r="Y1147" s="34"/>
      <c r="Z1147" s="34"/>
      <c r="AA1147" s="34"/>
      <c r="AB1147" s="34"/>
      <c r="AC1147" s="34"/>
      <c r="AD1147" s="34"/>
      <c r="AE1147" s="34"/>
      <c r="AF1147" s="34"/>
      <c r="AG1147" s="34"/>
      <c r="AH1147" s="9"/>
      <c r="AI1147" s="2"/>
    </row>
    <row r="1148" spans="1:35" ht="12.75">
      <c r="A1148" s="2"/>
      <c r="B1148" s="10"/>
      <c r="C1148" s="11"/>
      <c r="D1148" s="11"/>
      <c r="E1148" s="11"/>
      <c r="F1148" s="11"/>
      <c r="G1148" s="11"/>
      <c r="H1148" s="11"/>
      <c r="I1148" s="11"/>
      <c r="J1148" s="11"/>
      <c r="K1148" s="11"/>
      <c r="L1148" s="11"/>
      <c r="M1148" s="11"/>
      <c r="N1148" s="11"/>
      <c r="O1148" s="11"/>
      <c r="P1148" s="11"/>
      <c r="Q1148" s="11"/>
      <c r="R1148" s="11"/>
      <c r="S1148" s="11"/>
      <c r="T1148" s="11"/>
      <c r="U1148" s="11"/>
      <c r="V1148" s="11"/>
      <c r="W1148" s="11"/>
      <c r="X1148" s="11"/>
      <c r="Y1148" s="11"/>
      <c r="Z1148" s="11"/>
      <c r="AA1148" s="11"/>
      <c r="AB1148" s="11"/>
      <c r="AC1148" s="11"/>
      <c r="AD1148" s="11"/>
      <c r="AE1148" s="11"/>
      <c r="AF1148" s="11"/>
      <c r="AG1148" s="11"/>
      <c r="AH1148" s="12"/>
      <c r="AI1148" s="2"/>
    </row>
    <row r="1149" spans="1:35" ht="12.75">
      <c r="A1149" s="14">
        <f>A1134+1</f>
        <v>77</v>
      </c>
      <c r="B1149" s="39"/>
      <c r="C1149" s="37"/>
      <c r="D1149" s="37"/>
      <c r="E1149" s="37"/>
      <c r="F1149" s="37"/>
      <c r="G1149" s="37"/>
      <c r="H1149" s="37"/>
      <c r="I1149" s="37"/>
      <c r="J1149" s="37"/>
      <c r="K1149" s="37"/>
      <c r="L1149" s="37"/>
      <c r="M1149" s="37"/>
      <c r="N1149" s="37"/>
      <c r="O1149" s="37"/>
      <c r="P1149" s="37"/>
      <c r="Q1149" s="37"/>
      <c r="R1149" s="37"/>
      <c r="S1149" s="37"/>
      <c r="T1149" s="37"/>
      <c r="U1149" s="37"/>
      <c r="V1149" s="37"/>
      <c r="W1149" s="37"/>
      <c r="X1149" s="37"/>
      <c r="Y1149" s="37"/>
      <c r="Z1149" s="37"/>
      <c r="AA1149" s="37"/>
      <c r="AB1149" s="37"/>
      <c r="AC1149" s="37"/>
      <c r="AD1149" s="37"/>
      <c r="AE1149" s="37"/>
      <c r="AF1149" s="37"/>
      <c r="AG1149" s="37"/>
      <c r="AH1149" s="40"/>
      <c r="AI1149" s="2"/>
    </row>
    <row r="1150" spans="1:35" ht="12.75">
      <c r="A1150" s="2"/>
      <c r="B1150" s="41"/>
      <c r="C1150" s="14" t="s">
        <v>18</v>
      </c>
      <c r="D1150" s="37"/>
      <c r="E1150" s="37"/>
      <c r="F1150" s="37"/>
      <c r="G1150" s="37"/>
      <c r="H1150" s="37"/>
      <c r="I1150" s="110">
        <f>IF(AND(I1152&lt;&gt;"",Y1152&lt;&gt;"",AD1152&lt;&gt;"",I1154&lt;&gt;"",I1155&lt;&gt;"",I1156&lt;&gt;""),1+I1135,"")</f>
      </c>
      <c r="J1150" s="111"/>
      <c r="K1150" s="112"/>
      <c r="L1150" s="37"/>
      <c r="M1150" s="37" t="s">
        <v>45</v>
      </c>
      <c r="N1150" s="37"/>
      <c r="O1150" s="37"/>
      <c r="P1150" s="37"/>
      <c r="Q1150" s="37"/>
      <c r="R1150" s="37"/>
      <c r="S1150" s="37"/>
      <c r="T1150" s="37"/>
      <c r="U1150" s="37"/>
      <c r="V1150" s="31"/>
      <c r="W1150" s="37"/>
      <c r="X1150" s="37" t="s">
        <v>46</v>
      </c>
      <c r="Y1150" s="37"/>
      <c r="Z1150" s="37"/>
      <c r="AA1150" s="37"/>
      <c r="AB1150" s="37"/>
      <c r="AC1150" s="37"/>
      <c r="AD1150" s="37"/>
      <c r="AE1150" s="37"/>
      <c r="AF1150" s="122"/>
      <c r="AG1150" s="123"/>
      <c r="AH1150" s="42"/>
      <c r="AI1150" s="2"/>
    </row>
    <row r="1151" spans="1:35" ht="12.75">
      <c r="A1151" s="2"/>
      <c r="B1151" s="8"/>
      <c r="C1151" s="37"/>
      <c r="D1151" s="37"/>
      <c r="E1151" s="37"/>
      <c r="F1151" s="37"/>
      <c r="G1151" s="37"/>
      <c r="H1151" s="37"/>
      <c r="I1151" s="37"/>
      <c r="J1151" s="37"/>
      <c r="K1151" s="37"/>
      <c r="L1151" s="37"/>
      <c r="M1151" s="37"/>
      <c r="N1151" s="37"/>
      <c r="O1151" s="37"/>
      <c r="P1151" s="37"/>
      <c r="Q1151" s="37"/>
      <c r="R1151" s="37"/>
      <c r="S1151" s="37"/>
      <c r="T1151" s="37"/>
      <c r="U1151" s="37"/>
      <c r="V1151" s="37"/>
      <c r="W1151" s="37"/>
      <c r="X1151" s="37"/>
      <c r="Y1151" s="37"/>
      <c r="Z1151" s="37"/>
      <c r="AA1151" s="37"/>
      <c r="AB1151" s="37"/>
      <c r="AC1151" s="37"/>
      <c r="AD1151" s="37"/>
      <c r="AE1151" s="37"/>
      <c r="AF1151" s="37"/>
      <c r="AG1151" s="37"/>
      <c r="AH1151" s="9"/>
      <c r="AI1151" s="2"/>
    </row>
    <row r="1152" spans="1:35" ht="12.75">
      <c r="A1152" s="2"/>
      <c r="B1152" s="8"/>
      <c r="C1152" s="14" t="s">
        <v>6</v>
      </c>
      <c r="D1152" s="2"/>
      <c r="E1152" s="2"/>
      <c r="F1152" s="2"/>
      <c r="G1152" s="2"/>
      <c r="H1152" s="2"/>
      <c r="I1152" s="103"/>
      <c r="J1152" s="104"/>
      <c r="K1152" s="104"/>
      <c r="L1152" s="104"/>
      <c r="M1152" s="104"/>
      <c r="N1152" s="104"/>
      <c r="O1152" s="104"/>
      <c r="P1152" s="104"/>
      <c r="Q1152" s="104"/>
      <c r="R1152" s="104"/>
      <c r="S1152" s="105"/>
      <c r="T1152" s="37"/>
      <c r="U1152" s="14" t="s">
        <v>11</v>
      </c>
      <c r="V1152" s="2"/>
      <c r="W1152" s="2"/>
      <c r="X1152" s="2"/>
      <c r="Y1152" s="31"/>
      <c r="Z1152" s="37"/>
      <c r="AA1152" s="14" t="s">
        <v>10</v>
      </c>
      <c r="AB1152" s="2"/>
      <c r="AC1152" s="2"/>
      <c r="AD1152" s="106"/>
      <c r="AE1152" s="106"/>
      <c r="AF1152" s="106"/>
      <c r="AG1152" s="106"/>
      <c r="AH1152" s="9"/>
      <c r="AI1152" s="2"/>
    </row>
    <row r="1153" spans="1:35" ht="12.75">
      <c r="A1153" s="2"/>
      <c r="B1153" s="8"/>
      <c r="C1153" s="37"/>
      <c r="D1153" s="37"/>
      <c r="E1153" s="37"/>
      <c r="F1153" s="37"/>
      <c r="G1153" s="37"/>
      <c r="H1153" s="37"/>
      <c r="I1153" s="37"/>
      <c r="J1153" s="37"/>
      <c r="K1153" s="37"/>
      <c r="L1153" s="37"/>
      <c r="M1153" s="37"/>
      <c r="N1153" s="37"/>
      <c r="O1153" s="37"/>
      <c r="P1153" s="37"/>
      <c r="Q1153" s="37"/>
      <c r="R1153" s="37"/>
      <c r="S1153" s="37"/>
      <c r="T1153" s="37"/>
      <c r="U1153" s="37"/>
      <c r="V1153" s="37"/>
      <c r="W1153" s="37"/>
      <c r="X1153" s="37"/>
      <c r="Y1153" s="37"/>
      <c r="Z1153" s="37"/>
      <c r="AA1153" s="37"/>
      <c r="AB1153" s="37"/>
      <c r="AC1153" s="37"/>
      <c r="AD1153" s="37"/>
      <c r="AE1153" s="37"/>
      <c r="AF1153" s="37"/>
      <c r="AG1153" s="37"/>
      <c r="AH1153" s="9"/>
      <c r="AI1153" s="2"/>
    </row>
    <row r="1154" spans="1:35" ht="12.75">
      <c r="A1154" s="2"/>
      <c r="B1154" s="8"/>
      <c r="C1154" s="14" t="s">
        <v>7</v>
      </c>
      <c r="D1154" s="2"/>
      <c r="E1154" s="2"/>
      <c r="F1154" s="2"/>
      <c r="G1154" s="2"/>
      <c r="H1154" s="2"/>
      <c r="I1154" s="107"/>
      <c r="J1154" s="108"/>
      <c r="K1154" s="108"/>
      <c r="L1154" s="108"/>
      <c r="M1154" s="108"/>
      <c r="N1154" s="108"/>
      <c r="O1154" s="108"/>
      <c r="P1154" s="108"/>
      <c r="Q1154" s="108"/>
      <c r="R1154" s="108"/>
      <c r="S1154" s="108"/>
      <c r="T1154" s="108"/>
      <c r="U1154" s="108"/>
      <c r="V1154" s="108"/>
      <c r="W1154" s="108"/>
      <c r="X1154" s="108"/>
      <c r="Y1154" s="108"/>
      <c r="Z1154" s="108"/>
      <c r="AA1154" s="108"/>
      <c r="AB1154" s="108"/>
      <c r="AC1154" s="108"/>
      <c r="AD1154" s="108"/>
      <c r="AE1154" s="108"/>
      <c r="AF1154" s="108"/>
      <c r="AG1154" s="109"/>
      <c r="AH1154" s="9"/>
      <c r="AI1154" s="2"/>
    </row>
    <row r="1155" spans="1:35" ht="12.75">
      <c r="A1155" s="2"/>
      <c r="B1155" s="8"/>
      <c r="C1155" s="14" t="s">
        <v>8</v>
      </c>
      <c r="D1155" s="2"/>
      <c r="E1155" s="2"/>
      <c r="F1155" s="2"/>
      <c r="G1155" s="2"/>
      <c r="H1155" s="2"/>
      <c r="I1155" s="107"/>
      <c r="J1155" s="108"/>
      <c r="K1155" s="108"/>
      <c r="L1155" s="108"/>
      <c r="M1155" s="108"/>
      <c r="N1155" s="108"/>
      <c r="O1155" s="108"/>
      <c r="P1155" s="108"/>
      <c r="Q1155" s="108"/>
      <c r="R1155" s="108"/>
      <c r="S1155" s="108"/>
      <c r="T1155" s="108"/>
      <c r="U1155" s="108"/>
      <c r="V1155" s="108"/>
      <c r="W1155" s="108"/>
      <c r="X1155" s="108"/>
      <c r="Y1155" s="108"/>
      <c r="Z1155" s="108"/>
      <c r="AA1155" s="108"/>
      <c r="AB1155" s="108"/>
      <c r="AC1155" s="108"/>
      <c r="AD1155" s="108"/>
      <c r="AE1155" s="108"/>
      <c r="AF1155" s="108"/>
      <c r="AG1155" s="109"/>
      <c r="AH1155" s="9"/>
      <c r="AI1155" s="2"/>
    </row>
    <row r="1156" spans="1:35" ht="12.75">
      <c r="A1156" s="2"/>
      <c r="B1156" s="8"/>
      <c r="C1156" s="14" t="s">
        <v>9</v>
      </c>
      <c r="D1156" s="2"/>
      <c r="E1156" s="2"/>
      <c r="F1156" s="2"/>
      <c r="G1156" s="2"/>
      <c r="H1156" s="2"/>
      <c r="I1156" s="107"/>
      <c r="J1156" s="108"/>
      <c r="K1156" s="108"/>
      <c r="L1156" s="108"/>
      <c r="M1156" s="108"/>
      <c r="N1156" s="108"/>
      <c r="O1156" s="108"/>
      <c r="P1156" s="108"/>
      <c r="Q1156" s="108"/>
      <c r="R1156" s="108"/>
      <c r="S1156" s="108"/>
      <c r="T1156" s="108"/>
      <c r="U1156" s="108"/>
      <c r="V1156" s="108"/>
      <c r="W1156" s="108"/>
      <c r="X1156" s="108"/>
      <c r="Y1156" s="108"/>
      <c r="Z1156" s="108"/>
      <c r="AA1156" s="108"/>
      <c r="AB1156" s="108"/>
      <c r="AC1156" s="108"/>
      <c r="AD1156" s="108"/>
      <c r="AE1156" s="108"/>
      <c r="AF1156" s="108"/>
      <c r="AG1156" s="109"/>
      <c r="AH1156" s="9"/>
      <c r="AI1156" s="2"/>
    </row>
    <row r="1157" spans="1:35" ht="12.75">
      <c r="A1157" s="2"/>
      <c r="B1157" s="8"/>
      <c r="C1157" s="37"/>
      <c r="D1157" s="37"/>
      <c r="E1157" s="37"/>
      <c r="F1157" s="37"/>
      <c r="G1157" s="37"/>
      <c r="H1157" s="37"/>
      <c r="I1157" s="37"/>
      <c r="J1157" s="37"/>
      <c r="K1157" s="37"/>
      <c r="L1157" s="37"/>
      <c r="M1157" s="37"/>
      <c r="N1157" s="37"/>
      <c r="O1157" s="37"/>
      <c r="P1157" s="37"/>
      <c r="Q1157" s="37"/>
      <c r="R1157" s="37"/>
      <c r="S1157" s="37"/>
      <c r="T1157" s="37"/>
      <c r="U1157" s="37"/>
      <c r="V1157" s="37"/>
      <c r="W1157" s="37"/>
      <c r="X1157" s="37"/>
      <c r="Y1157" s="37"/>
      <c r="Z1157" s="37"/>
      <c r="AA1157" s="37"/>
      <c r="AB1157" s="37"/>
      <c r="AC1157" s="37"/>
      <c r="AD1157" s="37"/>
      <c r="AE1157" s="37"/>
      <c r="AF1157" s="37"/>
      <c r="AG1157" s="37"/>
      <c r="AH1157" s="9"/>
      <c r="AI1157" s="2"/>
    </row>
    <row r="1158" spans="1:35" ht="12.75" customHeight="1">
      <c r="A1158" s="2"/>
      <c r="B1158" s="102" t="s">
        <v>16</v>
      </c>
      <c r="C1158" s="30"/>
      <c r="D1158" s="30" t="str">
        <f>"01"</f>
        <v>01</v>
      </c>
      <c r="E1158" s="30" t="str">
        <f>"02"</f>
        <v>02</v>
      </c>
      <c r="F1158" s="30" t="str">
        <f>"03"</f>
        <v>03</v>
      </c>
      <c r="G1158" s="30" t="str">
        <f>"04"</f>
        <v>04</v>
      </c>
      <c r="H1158" s="30" t="str">
        <f>"05"</f>
        <v>05</v>
      </c>
      <c r="I1158" s="30" t="str">
        <f>"06"</f>
        <v>06</v>
      </c>
      <c r="J1158" s="30" t="str">
        <f>"07"</f>
        <v>07</v>
      </c>
      <c r="K1158" s="30" t="str">
        <f>"08"</f>
        <v>08</v>
      </c>
      <c r="L1158" s="30" t="str">
        <f>"09"</f>
        <v>09</v>
      </c>
      <c r="M1158" s="30" t="str">
        <f>"10"</f>
        <v>10</v>
      </c>
      <c r="N1158" s="30" t="str">
        <f>"11"</f>
        <v>11</v>
      </c>
      <c r="O1158" s="30" t="str">
        <f>"12"</f>
        <v>12</v>
      </c>
      <c r="P1158" s="30" t="str">
        <f>"13"</f>
        <v>13</v>
      </c>
      <c r="Q1158" s="30" t="str">
        <f>"14"</f>
        <v>14</v>
      </c>
      <c r="R1158" s="30" t="str">
        <f>"15"</f>
        <v>15</v>
      </c>
      <c r="S1158" s="30" t="str">
        <f>"16"</f>
        <v>16</v>
      </c>
      <c r="T1158" s="30" t="str">
        <f>"17"</f>
        <v>17</v>
      </c>
      <c r="U1158" s="30" t="str">
        <f>"18"</f>
        <v>18</v>
      </c>
      <c r="V1158" s="30" t="str">
        <f>"19"</f>
        <v>19</v>
      </c>
      <c r="W1158" s="30" t="str">
        <f>"20"</f>
        <v>20</v>
      </c>
      <c r="X1158" s="30" t="str">
        <f>"21"</f>
        <v>21</v>
      </c>
      <c r="Y1158" s="30" t="str">
        <f>"22"</f>
        <v>22</v>
      </c>
      <c r="Z1158" s="30" t="str">
        <f>"23"</f>
        <v>23</v>
      </c>
      <c r="AA1158" s="30" t="str">
        <f>"24"</f>
        <v>24</v>
      </c>
      <c r="AB1158" s="30" t="str">
        <f>"25"</f>
        <v>25</v>
      </c>
      <c r="AC1158" s="30" t="str">
        <f>"26"</f>
        <v>26</v>
      </c>
      <c r="AD1158" s="30" t="str">
        <f>"27"</f>
        <v>27</v>
      </c>
      <c r="AE1158" s="30" t="str">
        <f>"28"</f>
        <v>28</v>
      </c>
      <c r="AF1158" s="30" t="str">
        <f>"29"</f>
        <v>29</v>
      </c>
      <c r="AG1158" s="30" t="str">
        <f>"30"</f>
        <v>30</v>
      </c>
      <c r="AH1158" s="9"/>
      <c r="AI1158" s="2"/>
    </row>
    <row r="1159" spans="1:35" ht="12.75">
      <c r="A1159" s="2"/>
      <c r="B1159" s="102"/>
      <c r="C1159" s="30">
        <v>1</v>
      </c>
      <c r="D1159" s="34"/>
      <c r="E1159" s="34"/>
      <c r="F1159" s="34"/>
      <c r="G1159" s="34"/>
      <c r="H1159" s="34"/>
      <c r="I1159" s="34"/>
      <c r="J1159" s="34"/>
      <c r="K1159" s="34"/>
      <c r="L1159" s="34"/>
      <c r="M1159" s="34"/>
      <c r="N1159" s="34"/>
      <c r="O1159" s="34"/>
      <c r="P1159" s="34"/>
      <c r="Q1159" s="34"/>
      <c r="R1159" s="34"/>
      <c r="S1159" s="34"/>
      <c r="T1159" s="34"/>
      <c r="U1159" s="34"/>
      <c r="V1159" s="34"/>
      <c r="W1159" s="34"/>
      <c r="X1159" s="34"/>
      <c r="Y1159" s="34"/>
      <c r="Z1159" s="34"/>
      <c r="AA1159" s="34"/>
      <c r="AB1159" s="34"/>
      <c r="AC1159" s="34"/>
      <c r="AD1159" s="34"/>
      <c r="AE1159" s="34"/>
      <c r="AF1159" s="34"/>
      <c r="AG1159" s="34"/>
      <c r="AH1159" s="9"/>
      <c r="AI1159" s="2"/>
    </row>
    <row r="1160" spans="1:35" ht="12.75">
      <c r="A1160" s="2"/>
      <c r="B1160" s="102"/>
      <c r="C1160" s="30">
        <v>2</v>
      </c>
      <c r="D1160" s="34"/>
      <c r="E1160" s="34"/>
      <c r="F1160" s="34"/>
      <c r="G1160" s="34"/>
      <c r="H1160" s="34"/>
      <c r="I1160" s="34"/>
      <c r="J1160" s="34"/>
      <c r="K1160" s="34"/>
      <c r="L1160" s="34"/>
      <c r="M1160" s="34"/>
      <c r="N1160" s="34"/>
      <c r="O1160" s="34"/>
      <c r="P1160" s="34"/>
      <c r="Q1160" s="34"/>
      <c r="R1160" s="34"/>
      <c r="S1160" s="34"/>
      <c r="T1160" s="34"/>
      <c r="U1160" s="34"/>
      <c r="V1160" s="34"/>
      <c r="W1160" s="34"/>
      <c r="X1160" s="34"/>
      <c r="Y1160" s="34"/>
      <c r="Z1160" s="34"/>
      <c r="AA1160" s="34"/>
      <c r="AB1160" s="34"/>
      <c r="AC1160" s="34"/>
      <c r="AD1160" s="34"/>
      <c r="AE1160" s="34"/>
      <c r="AF1160" s="34"/>
      <c r="AG1160" s="34"/>
      <c r="AH1160" s="9"/>
      <c r="AI1160" s="2"/>
    </row>
    <row r="1161" spans="1:35" ht="12.75">
      <c r="A1161" s="2"/>
      <c r="B1161" s="102"/>
      <c r="C1161" s="30">
        <v>3</v>
      </c>
      <c r="D1161" s="34"/>
      <c r="E1161" s="34"/>
      <c r="F1161" s="34"/>
      <c r="G1161" s="34"/>
      <c r="H1161" s="34"/>
      <c r="I1161" s="34"/>
      <c r="J1161" s="34"/>
      <c r="K1161" s="34"/>
      <c r="L1161" s="34"/>
      <c r="M1161" s="34"/>
      <c r="N1161" s="34"/>
      <c r="O1161" s="34"/>
      <c r="P1161" s="34"/>
      <c r="Q1161" s="34"/>
      <c r="R1161" s="34"/>
      <c r="S1161" s="34"/>
      <c r="T1161" s="34"/>
      <c r="U1161" s="34"/>
      <c r="V1161" s="34"/>
      <c r="W1161" s="34"/>
      <c r="X1161" s="34"/>
      <c r="Y1161" s="34"/>
      <c r="Z1161" s="34"/>
      <c r="AA1161" s="34"/>
      <c r="AB1161" s="34"/>
      <c r="AC1161" s="34"/>
      <c r="AD1161" s="34"/>
      <c r="AE1161" s="34"/>
      <c r="AF1161" s="34"/>
      <c r="AG1161" s="34"/>
      <c r="AH1161" s="9"/>
      <c r="AI1161" s="2"/>
    </row>
    <row r="1162" spans="1:35" ht="12.75">
      <c r="A1162" s="2"/>
      <c r="B1162" s="102"/>
      <c r="C1162" s="30">
        <v>4</v>
      </c>
      <c r="D1162" s="34"/>
      <c r="E1162" s="34"/>
      <c r="F1162" s="34"/>
      <c r="G1162" s="34"/>
      <c r="H1162" s="34"/>
      <c r="I1162" s="34"/>
      <c r="J1162" s="34"/>
      <c r="K1162" s="34"/>
      <c r="L1162" s="34"/>
      <c r="M1162" s="34"/>
      <c r="N1162" s="34"/>
      <c r="O1162" s="34"/>
      <c r="P1162" s="34"/>
      <c r="Q1162" s="34"/>
      <c r="R1162" s="34"/>
      <c r="S1162" s="34"/>
      <c r="T1162" s="34"/>
      <c r="U1162" s="34"/>
      <c r="V1162" s="34"/>
      <c r="W1162" s="34"/>
      <c r="X1162" s="34"/>
      <c r="Y1162" s="34"/>
      <c r="Z1162" s="34"/>
      <c r="AA1162" s="34"/>
      <c r="AB1162" s="34"/>
      <c r="AC1162" s="34"/>
      <c r="AD1162" s="34"/>
      <c r="AE1162" s="34"/>
      <c r="AF1162" s="34"/>
      <c r="AG1162" s="34"/>
      <c r="AH1162" s="9"/>
      <c r="AI1162" s="2"/>
    </row>
    <row r="1163" spans="1:35" ht="12.75">
      <c r="A1163" s="2"/>
      <c r="B1163" s="10"/>
      <c r="C1163" s="11"/>
      <c r="D1163" s="11"/>
      <c r="E1163" s="11"/>
      <c r="F1163" s="11"/>
      <c r="G1163" s="11"/>
      <c r="H1163" s="11"/>
      <c r="I1163" s="11"/>
      <c r="J1163" s="11"/>
      <c r="K1163" s="11"/>
      <c r="L1163" s="11"/>
      <c r="M1163" s="11"/>
      <c r="N1163" s="11"/>
      <c r="O1163" s="11"/>
      <c r="P1163" s="11"/>
      <c r="Q1163" s="11"/>
      <c r="R1163" s="11"/>
      <c r="S1163" s="11"/>
      <c r="T1163" s="11"/>
      <c r="U1163" s="11"/>
      <c r="V1163" s="11"/>
      <c r="W1163" s="11"/>
      <c r="X1163" s="11"/>
      <c r="Y1163" s="11"/>
      <c r="Z1163" s="11"/>
      <c r="AA1163" s="11"/>
      <c r="AB1163" s="11"/>
      <c r="AC1163" s="11"/>
      <c r="AD1163" s="11"/>
      <c r="AE1163" s="11"/>
      <c r="AF1163" s="11"/>
      <c r="AG1163" s="11"/>
      <c r="AH1163" s="12"/>
      <c r="AI1163" s="2"/>
    </row>
    <row r="1164" spans="1:35" ht="12.75">
      <c r="A1164" s="14">
        <f>A1149+1</f>
        <v>78</v>
      </c>
      <c r="B1164" s="39"/>
      <c r="C1164" s="37"/>
      <c r="D1164" s="37"/>
      <c r="E1164" s="37"/>
      <c r="F1164" s="37"/>
      <c r="G1164" s="37"/>
      <c r="H1164" s="37"/>
      <c r="I1164" s="37"/>
      <c r="J1164" s="37"/>
      <c r="K1164" s="37"/>
      <c r="L1164" s="37"/>
      <c r="M1164" s="37"/>
      <c r="N1164" s="37"/>
      <c r="O1164" s="37"/>
      <c r="P1164" s="37"/>
      <c r="Q1164" s="37"/>
      <c r="R1164" s="37"/>
      <c r="S1164" s="37"/>
      <c r="T1164" s="37"/>
      <c r="U1164" s="37"/>
      <c r="V1164" s="37"/>
      <c r="W1164" s="37"/>
      <c r="X1164" s="37"/>
      <c r="Y1164" s="37"/>
      <c r="Z1164" s="37"/>
      <c r="AA1164" s="37"/>
      <c r="AB1164" s="37"/>
      <c r="AC1164" s="37"/>
      <c r="AD1164" s="37"/>
      <c r="AE1164" s="37"/>
      <c r="AF1164" s="37"/>
      <c r="AG1164" s="37"/>
      <c r="AH1164" s="40"/>
      <c r="AI1164" s="2"/>
    </row>
    <row r="1165" spans="1:35" ht="12.75">
      <c r="A1165" s="2"/>
      <c r="B1165" s="41"/>
      <c r="C1165" s="14" t="s">
        <v>18</v>
      </c>
      <c r="D1165" s="37"/>
      <c r="E1165" s="37"/>
      <c r="F1165" s="37"/>
      <c r="G1165" s="37"/>
      <c r="H1165" s="37"/>
      <c r="I1165" s="110">
        <f>IF(AND(I1167&lt;&gt;"",Y1167&lt;&gt;"",AD1167&lt;&gt;"",I1169&lt;&gt;"",I1170&lt;&gt;"",I1171&lt;&gt;""),1+I1150,"")</f>
      </c>
      <c r="J1165" s="111"/>
      <c r="K1165" s="112"/>
      <c r="L1165" s="37"/>
      <c r="M1165" s="37" t="s">
        <v>45</v>
      </c>
      <c r="N1165" s="37"/>
      <c r="O1165" s="37"/>
      <c r="P1165" s="37"/>
      <c r="Q1165" s="37"/>
      <c r="R1165" s="37"/>
      <c r="S1165" s="37"/>
      <c r="T1165" s="37"/>
      <c r="U1165" s="37"/>
      <c r="V1165" s="31"/>
      <c r="W1165" s="37"/>
      <c r="X1165" s="37" t="s">
        <v>46</v>
      </c>
      <c r="Y1165" s="37"/>
      <c r="Z1165" s="37"/>
      <c r="AA1165" s="37"/>
      <c r="AB1165" s="37"/>
      <c r="AC1165" s="37"/>
      <c r="AD1165" s="37"/>
      <c r="AE1165" s="37"/>
      <c r="AF1165" s="122"/>
      <c r="AG1165" s="123"/>
      <c r="AH1165" s="42"/>
      <c r="AI1165" s="2"/>
    </row>
    <row r="1166" spans="1:35" ht="12.75">
      <c r="A1166" s="2"/>
      <c r="B1166" s="8"/>
      <c r="C1166" s="37"/>
      <c r="D1166" s="37"/>
      <c r="E1166" s="37"/>
      <c r="F1166" s="37"/>
      <c r="G1166" s="37"/>
      <c r="H1166" s="37"/>
      <c r="I1166" s="37"/>
      <c r="J1166" s="37"/>
      <c r="K1166" s="37"/>
      <c r="L1166" s="37"/>
      <c r="M1166" s="37"/>
      <c r="N1166" s="37"/>
      <c r="O1166" s="37"/>
      <c r="P1166" s="37"/>
      <c r="Q1166" s="37"/>
      <c r="R1166" s="37"/>
      <c r="S1166" s="37"/>
      <c r="T1166" s="37"/>
      <c r="U1166" s="37"/>
      <c r="V1166" s="37"/>
      <c r="W1166" s="37"/>
      <c r="X1166" s="37"/>
      <c r="Y1166" s="37"/>
      <c r="Z1166" s="37"/>
      <c r="AA1166" s="37"/>
      <c r="AB1166" s="37"/>
      <c r="AC1166" s="37"/>
      <c r="AD1166" s="37"/>
      <c r="AE1166" s="37"/>
      <c r="AF1166" s="37"/>
      <c r="AG1166" s="37"/>
      <c r="AH1166" s="9"/>
      <c r="AI1166" s="2"/>
    </row>
    <row r="1167" spans="1:35" ht="12.75">
      <c r="A1167" s="2"/>
      <c r="B1167" s="8"/>
      <c r="C1167" s="14" t="s">
        <v>6</v>
      </c>
      <c r="D1167" s="2"/>
      <c r="E1167" s="2"/>
      <c r="F1167" s="2"/>
      <c r="G1167" s="2"/>
      <c r="H1167" s="2"/>
      <c r="I1167" s="103"/>
      <c r="J1167" s="104"/>
      <c r="K1167" s="104"/>
      <c r="L1167" s="104"/>
      <c r="M1167" s="104"/>
      <c r="N1167" s="104"/>
      <c r="O1167" s="104"/>
      <c r="P1167" s="104"/>
      <c r="Q1167" s="104"/>
      <c r="R1167" s="104"/>
      <c r="S1167" s="105"/>
      <c r="T1167" s="37"/>
      <c r="U1167" s="14" t="s">
        <v>11</v>
      </c>
      <c r="V1167" s="2"/>
      <c r="W1167" s="2"/>
      <c r="X1167" s="2"/>
      <c r="Y1167" s="31"/>
      <c r="Z1167" s="37"/>
      <c r="AA1167" s="14" t="s">
        <v>10</v>
      </c>
      <c r="AB1167" s="2"/>
      <c r="AC1167" s="2"/>
      <c r="AD1167" s="106"/>
      <c r="AE1167" s="106"/>
      <c r="AF1167" s="106"/>
      <c r="AG1167" s="106"/>
      <c r="AH1167" s="9"/>
      <c r="AI1167" s="2"/>
    </row>
    <row r="1168" spans="1:35" ht="12.75">
      <c r="A1168" s="2"/>
      <c r="B1168" s="8"/>
      <c r="C1168" s="37"/>
      <c r="D1168" s="37"/>
      <c r="E1168" s="37"/>
      <c r="F1168" s="37"/>
      <c r="G1168" s="37"/>
      <c r="H1168" s="37"/>
      <c r="I1168" s="37"/>
      <c r="J1168" s="37"/>
      <c r="K1168" s="37"/>
      <c r="L1168" s="37"/>
      <c r="M1168" s="37"/>
      <c r="N1168" s="37"/>
      <c r="O1168" s="37"/>
      <c r="P1168" s="37"/>
      <c r="Q1168" s="37"/>
      <c r="R1168" s="37"/>
      <c r="S1168" s="37"/>
      <c r="T1168" s="37"/>
      <c r="U1168" s="37"/>
      <c r="V1168" s="37"/>
      <c r="W1168" s="37"/>
      <c r="X1168" s="37"/>
      <c r="Y1168" s="37"/>
      <c r="Z1168" s="37"/>
      <c r="AA1168" s="37"/>
      <c r="AB1168" s="37"/>
      <c r="AC1168" s="37"/>
      <c r="AD1168" s="37"/>
      <c r="AE1168" s="37"/>
      <c r="AF1168" s="37"/>
      <c r="AG1168" s="37"/>
      <c r="AH1168" s="9"/>
      <c r="AI1168" s="2"/>
    </row>
    <row r="1169" spans="1:35" ht="12.75">
      <c r="A1169" s="2"/>
      <c r="B1169" s="8"/>
      <c r="C1169" s="14" t="s">
        <v>7</v>
      </c>
      <c r="D1169" s="2"/>
      <c r="E1169" s="2"/>
      <c r="F1169" s="2"/>
      <c r="G1169" s="2"/>
      <c r="H1169" s="2"/>
      <c r="I1169" s="107"/>
      <c r="J1169" s="108"/>
      <c r="K1169" s="108"/>
      <c r="L1169" s="108"/>
      <c r="M1169" s="108"/>
      <c r="N1169" s="108"/>
      <c r="O1169" s="108"/>
      <c r="P1169" s="108"/>
      <c r="Q1169" s="108"/>
      <c r="R1169" s="108"/>
      <c r="S1169" s="108"/>
      <c r="T1169" s="108"/>
      <c r="U1169" s="108"/>
      <c r="V1169" s="108"/>
      <c r="W1169" s="108"/>
      <c r="X1169" s="108"/>
      <c r="Y1169" s="108"/>
      <c r="Z1169" s="108"/>
      <c r="AA1169" s="108"/>
      <c r="AB1169" s="108"/>
      <c r="AC1169" s="108"/>
      <c r="AD1169" s="108"/>
      <c r="AE1169" s="108"/>
      <c r="AF1169" s="108"/>
      <c r="AG1169" s="109"/>
      <c r="AH1169" s="9"/>
      <c r="AI1169" s="2"/>
    </row>
    <row r="1170" spans="1:35" ht="12.75">
      <c r="A1170" s="2"/>
      <c r="B1170" s="8"/>
      <c r="C1170" s="14" t="s">
        <v>8</v>
      </c>
      <c r="D1170" s="2"/>
      <c r="E1170" s="2"/>
      <c r="F1170" s="2"/>
      <c r="G1170" s="2"/>
      <c r="H1170" s="2"/>
      <c r="I1170" s="107"/>
      <c r="J1170" s="108"/>
      <c r="K1170" s="108"/>
      <c r="L1170" s="108"/>
      <c r="M1170" s="108"/>
      <c r="N1170" s="108"/>
      <c r="O1170" s="108"/>
      <c r="P1170" s="108"/>
      <c r="Q1170" s="108"/>
      <c r="R1170" s="108"/>
      <c r="S1170" s="108"/>
      <c r="T1170" s="108"/>
      <c r="U1170" s="108"/>
      <c r="V1170" s="108"/>
      <c r="W1170" s="108"/>
      <c r="X1170" s="108"/>
      <c r="Y1170" s="108"/>
      <c r="Z1170" s="108"/>
      <c r="AA1170" s="108"/>
      <c r="AB1170" s="108"/>
      <c r="AC1170" s="108"/>
      <c r="AD1170" s="108"/>
      <c r="AE1170" s="108"/>
      <c r="AF1170" s="108"/>
      <c r="AG1170" s="109"/>
      <c r="AH1170" s="9"/>
      <c r="AI1170" s="2"/>
    </row>
    <row r="1171" spans="1:35" ht="12.75">
      <c r="A1171" s="2"/>
      <c r="B1171" s="8"/>
      <c r="C1171" s="14" t="s">
        <v>9</v>
      </c>
      <c r="D1171" s="2"/>
      <c r="E1171" s="2"/>
      <c r="F1171" s="2"/>
      <c r="G1171" s="2"/>
      <c r="H1171" s="2"/>
      <c r="I1171" s="107"/>
      <c r="J1171" s="108"/>
      <c r="K1171" s="108"/>
      <c r="L1171" s="108"/>
      <c r="M1171" s="108"/>
      <c r="N1171" s="108"/>
      <c r="O1171" s="108"/>
      <c r="P1171" s="108"/>
      <c r="Q1171" s="108"/>
      <c r="R1171" s="108"/>
      <c r="S1171" s="108"/>
      <c r="T1171" s="108"/>
      <c r="U1171" s="108"/>
      <c r="V1171" s="108"/>
      <c r="W1171" s="108"/>
      <c r="X1171" s="108"/>
      <c r="Y1171" s="108"/>
      <c r="Z1171" s="108"/>
      <c r="AA1171" s="108"/>
      <c r="AB1171" s="108"/>
      <c r="AC1171" s="108"/>
      <c r="AD1171" s="108"/>
      <c r="AE1171" s="108"/>
      <c r="AF1171" s="108"/>
      <c r="AG1171" s="109"/>
      <c r="AH1171" s="9"/>
      <c r="AI1171" s="2"/>
    </row>
    <row r="1172" spans="1:35" ht="12.75">
      <c r="A1172" s="2"/>
      <c r="B1172" s="8"/>
      <c r="C1172" s="37"/>
      <c r="D1172" s="37"/>
      <c r="E1172" s="37"/>
      <c r="F1172" s="37"/>
      <c r="G1172" s="37"/>
      <c r="H1172" s="37"/>
      <c r="I1172" s="37"/>
      <c r="J1172" s="37"/>
      <c r="K1172" s="37"/>
      <c r="L1172" s="37"/>
      <c r="M1172" s="37"/>
      <c r="N1172" s="37"/>
      <c r="O1172" s="37"/>
      <c r="P1172" s="37"/>
      <c r="Q1172" s="37"/>
      <c r="R1172" s="37"/>
      <c r="S1172" s="37"/>
      <c r="T1172" s="37"/>
      <c r="U1172" s="37"/>
      <c r="V1172" s="37"/>
      <c r="W1172" s="37"/>
      <c r="X1172" s="37"/>
      <c r="Y1172" s="37"/>
      <c r="Z1172" s="37"/>
      <c r="AA1172" s="37"/>
      <c r="AB1172" s="37"/>
      <c r="AC1172" s="37"/>
      <c r="AD1172" s="37"/>
      <c r="AE1172" s="37"/>
      <c r="AF1172" s="37"/>
      <c r="AG1172" s="37"/>
      <c r="AH1172" s="9"/>
      <c r="AI1172" s="2"/>
    </row>
    <row r="1173" spans="1:35" ht="12.75" customHeight="1">
      <c r="A1173" s="2"/>
      <c r="B1173" s="102" t="s">
        <v>16</v>
      </c>
      <c r="C1173" s="30"/>
      <c r="D1173" s="30" t="str">
        <f>"01"</f>
        <v>01</v>
      </c>
      <c r="E1173" s="30" t="str">
        <f>"02"</f>
        <v>02</v>
      </c>
      <c r="F1173" s="30" t="str">
        <f>"03"</f>
        <v>03</v>
      </c>
      <c r="G1173" s="30" t="str">
        <f>"04"</f>
        <v>04</v>
      </c>
      <c r="H1173" s="30" t="str">
        <f>"05"</f>
        <v>05</v>
      </c>
      <c r="I1173" s="30" t="str">
        <f>"06"</f>
        <v>06</v>
      </c>
      <c r="J1173" s="30" t="str">
        <f>"07"</f>
        <v>07</v>
      </c>
      <c r="K1173" s="30" t="str">
        <f>"08"</f>
        <v>08</v>
      </c>
      <c r="L1173" s="30" t="str">
        <f>"09"</f>
        <v>09</v>
      </c>
      <c r="M1173" s="30" t="str">
        <f>"10"</f>
        <v>10</v>
      </c>
      <c r="N1173" s="30" t="str">
        <f>"11"</f>
        <v>11</v>
      </c>
      <c r="O1173" s="30" t="str">
        <f>"12"</f>
        <v>12</v>
      </c>
      <c r="P1173" s="30" t="str">
        <f>"13"</f>
        <v>13</v>
      </c>
      <c r="Q1173" s="30" t="str">
        <f>"14"</f>
        <v>14</v>
      </c>
      <c r="R1173" s="30" t="str">
        <f>"15"</f>
        <v>15</v>
      </c>
      <c r="S1173" s="30" t="str">
        <f>"16"</f>
        <v>16</v>
      </c>
      <c r="T1173" s="30" t="str">
        <f>"17"</f>
        <v>17</v>
      </c>
      <c r="U1173" s="30" t="str">
        <f>"18"</f>
        <v>18</v>
      </c>
      <c r="V1173" s="30" t="str">
        <f>"19"</f>
        <v>19</v>
      </c>
      <c r="W1173" s="30" t="str">
        <f>"20"</f>
        <v>20</v>
      </c>
      <c r="X1173" s="30" t="str">
        <f>"21"</f>
        <v>21</v>
      </c>
      <c r="Y1173" s="30" t="str">
        <f>"22"</f>
        <v>22</v>
      </c>
      <c r="Z1173" s="30" t="str">
        <f>"23"</f>
        <v>23</v>
      </c>
      <c r="AA1173" s="30" t="str">
        <f>"24"</f>
        <v>24</v>
      </c>
      <c r="AB1173" s="30" t="str">
        <f>"25"</f>
        <v>25</v>
      </c>
      <c r="AC1173" s="30" t="str">
        <f>"26"</f>
        <v>26</v>
      </c>
      <c r="AD1173" s="30" t="str">
        <f>"27"</f>
        <v>27</v>
      </c>
      <c r="AE1173" s="30" t="str">
        <f>"28"</f>
        <v>28</v>
      </c>
      <c r="AF1173" s="30" t="str">
        <f>"29"</f>
        <v>29</v>
      </c>
      <c r="AG1173" s="30" t="str">
        <f>"30"</f>
        <v>30</v>
      </c>
      <c r="AH1173" s="9"/>
      <c r="AI1173" s="2"/>
    </row>
    <row r="1174" spans="1:35" ht="12.75">
      <c r="A1174" s="2"/>
      <c r="B1174" s="102"/>
      <c r="C1174" s="30">
        <v>1</v>
      </c>
      <c r="D1174" s="34"/>
      <c r="E1174" s="34"/>
      <c r="F1174" s="34"/>
      <c r="G1174" s="34"/>
      <c r="H1174" s="34"/>
      <c r="I1174" s="34"/>
      <c r="J1174" s="34"/>
      <c r="K1174" s="34"/>
      <c r="L1174" s="34"/>
      <c r="M1174" s="34"/>
      <c r="N1174" s="34"/>
      <c r="O1174" s="34"/>
      <c r="P1174" s="34"/>
      <c r="Q1174" s="34"/>
      <c r="R1174" s="34"/>
      <c r="S1174" s="34"/>
      <c r="T1174" s="34"/>
      <c r="U1174" s="34"/>
      <c r="V1174" s="34"/>
      <c r="W1174" s="34"/>
      <c r="X1174" s="34"/>
      <c r="Y1174" s="34"/>
      <c r="Z1174" s="34"/>
      <c r="AA1174" s="34"/>
      <c r="AB1174" s="34"/>
      <c r="AC1174" s="34"/>
      <c r="AD1174" s="34"/>
      <c r="AE1174" s="34"/>
      <c r="AF1174" s="34"/>
      <c r="AG1174" s="34"/>
      <c r="AH1174" s="9"/>
      <c r="AI1174" s="2"/>
    </row>
    <row r="1175" spans="1:35" ht="12.75">
      <c r="A1175" s="2"/>
      <c r="B1175" s="102"/>
      <c r="C1175" s="30">
        <v>2</v>
      </c>
      <c r="D1175" s="34"/>
      <c r="E1175" s="34"/>
      <c r="F1175" s="34"/>
      <c r="G1175" s="34"/>
      <c r="H1175" s="34"/>
      <c r="I1175" s="34"/>
      <c r="J1175" s="34"/>
      <c r="K1175" s="34"/>
      <c r="L1175" s="34"/>
      <c r="M1175" s="34"/>
      <c r="N1175" s="34"/>
      <c r="O1175" s="34"/>
      <c r="P1175" s="34"/>
      <c r="Q1175" s="34"/>
      <c r="R1175" s="34"/>
      <c r="S1175" s="34"/>
      <c r="T1175" s="34"/>
      <c r="U1175" s="34"/>
      <c r="V1175" s="34"/>
      <c r="W1175" s="34"/>
      <c r="X1175" s="34"/>
      <c r="Y1175" s="34"/>
      <c r="Z1175" s="34"/>
      <c r="AA1175" s="34"/>
      <c r="AB1175" s="34"/>
      <c r="AC1175" s="34"/>
      <c r="AD1175" s="34"/>
      <c r="AE1175" s="34"/>
      <c r="AF1175" s="34"/>
      <c r="AG1175" s="34"/>
      <c r="AH1175" s="9"/>
      <c r="AI1175" s="2"/>
    </row>
    <row r="1176" spans="1:35" ht="12.75">
      <c r="A1176" s="2"/>
      <c r="B1176" s="102"/>
      <c r="C1176" s="30">
        <v>3</v>
      </c>
      <c r="D1176" s="34"/>
      <c r="E1176" s="34"/>
      <c r="F1176" s="34"/>
      <c r="G1176" s="34"/>
      <c r="H1176" s="34"/>
      <c r="I1176" s="34"/>
      <c r="J1176" s="34"/>
      <c r="K1176" s="34"/>
      <c r="L1176" s="34"/>
      <c r="M1176" s="34"/>
      <c r="N1176" s="34"/>
      <c r="O1176" s="34"/>
      <c r="P1176" s="34"/>
      <c r="Q1176" s="34"/>
      <c r="R1176" s="34"/>
      <c r="S1176" s="34"/>
      <c r="T1176" s="34"/>
      <c r="U1176" s="34"/>
      <c r="V1176" s="34"/>
      <c r="W1176" s="34"/>
      <c r="X1176" s="34"/>
      <c r="Y1176" s="34"/>
      <c r="Z1176" s="34"/>
      <c r="AA1176" s="34"/>
      <c r="AB1176" s="34"/>
      <c r="AC1176" s="34"/>
      <c r="AD1176" s="34"/>
      <c r="AE1176" s="34"/>
      <c r="AF1176" s="34"/>
      <c r="AG1176" s="34"/>
      <c r="AH1176" s="9"/>
      <c r="AI1176" s="2"/>
    </row>
    <row r="1177" spans="1:35" ht="12.75">
      <c r="A1177" s="2"/>
      <c r="B1177" s="102"/>
      <c r="C1177" s="30">
        <v>4</v>
      </c>
      <c r="D1177" s="34"/>
      <c r="E1177" s="34"/>
      <c r="F1177" s="34"/>
      <c r="G1177" s="34"/>
      <c r="H1177" s="34"/>
      <c r="I1177" s="34"/>
      <c r="J1177" s="34"/>
      <c r="K1177" s="34"/>
      <c r="L1177" s="34"/>
      <c r="M1177" s="34"/>
      <c r="N1177" s="34"/>
      <c r="O1177" s="34"/>
      <c r="P1177" s="34"/>
      <c r="Q1177" s="34"/>
      <c r="R1177" s="34"/>
      <c r="S1177" s="34"/>
      <c r="T1177" s="34"/>
      <c r="U1177" s="34"/>
      <c r="V1177" s="34"/>
      <c r="W1177" s="34"/>
      <c r="X1177" s="34"/>
      <c r="Y1177" s="34"/>
      <c r="Z1177" s="34"/>
      <c r="AA1177" s="34"/>
      <c r="AB1177" s="34"/>
      <c r="AC1177" s="34"/>
      <c r="AD1177" s="34"/>
      <c r="AE1177" s="34"/>
      <c r="AF1177" s="34"/>
      <c r="AG1177" s="34"/>
      <c r="AH1177" s="9"/>
      <c r="AI1177" s="2"/>
    </row>
    <row r="1178" spans="1:35" ht="12.75">
      <c r="A1178" s="2"/>
      <c r="B1178" s="10"/>
      <c r="C1178" s="11"/>
      <c r="D1178" s="11"/>
      <c r="E1178" s="11"/>
      <c r="F1178" s="11"/>
      <c r="G1178" s="11"/>
      <c r="H1178" s="11"/>
      <c r="I1178" s="11"/>
      <c r="J1178" s="11"/>
      <c r="K1178" s="11"/>
      <c r="L1178" s="11"/>
      <c r="M1178" s="11"/>
      <c r="N1178" s="11"/>
      <c r="O1178" s="11"/>
      <c r="P1178" s="11"/>
      <c r="Q1178" s="11"/>
      <c r="R1178" s="11"/>
      <c r="S1178" s="11"/>
      <c r="T1178" s="11"/>
      <c r="U1178" s="11"/>
      <c r="V1178" s="11"/>
      <c r="W1178" s="11"/>
      <c r="X1178" s="11"/>
      <c r="Y1178" s="11"/>
      <c r="Z1178" s="11"/>
      <c r="AA1178" s="11"/>
      <c r="AB1178" s="11"/>
      <c r="AC1178" s="11"/>
      <c r="AD1178" s="11"/>
      <c r="AE1178" s="11"/>
      <c r="AF1178" s="11"/>
      <c r="AG1178" s="11"/>
      <c r="AH1178" s="12"/>
      <c r="AI1178" s="2"/>
    </row>
    <row r="1179" spans="1:35" ht="12.75">
      <c r="A1179" s="14">
        <f>A1164+1</f>
        <v>79</v>
      </c>
      <c r="B1179" s="39"/>
      <c r="C1179" s="37"/>
      <c r="D1179" s="37"/>
      <c r="E1179" s="37"/>
      <c r="F1179" s="37"/>
      <c r="G1179" s="37"/>
      <c r="H1179" s="37"/>
      <c r="I1179" s="37"/>
      <c r="J1179" s="37"/>
      <c r="K1179" s="37"/>
      <c r="L1179" s="37"/>
      <c r="M1179" s="37"/>
      <c r="N1179" s="37"/>
      <c r="O1179" s="37"/>
      <c r="P1179" s="37"/>
      <c r="Q1179" s="37"/>
      <c r="R1179" s="37"/>
      <c r="S1179" s="37"/>
      <c r="T1179" s="37"/>
      <c r="U1179" s="37"/>
      <c r="V1179" s="37"/>
      <c r="W1179" s="37"/>
      <c r="X1179" s="37"/>
      <c r="Y1179" s="37"/>
      <c r="Z1179" s="37"/>
      <c r="AA1179" s="37"/>
      <c r="AB1179" s="37"/>
      <c r="AC1179" s="37"/>
      <c r="AD1179" s="37"/>
      <c r="AE1179" s="37"/>
      <c r="AF1179" s="37"/>
      <c r="AG1179" s="37"/>
      <c r="AH1179" s="40"/>
      <c r="AI1179" s="2"/>
    </row>
    <row r="1180" spans="1:35" ht="12.75">
      <c r="A1180" s="2"/>
      <c r="B1180" s="41"/>
      <c r="C1180" s="14" t="s">
        <v>18</v>
      </c>
      <c r="D1180" s="37"/>
      <c r="E1180" s="37"/>
      <c r="F1180" s="37"/>
      <c r="G1180" s="37"/>
      <c r="H1180" s="37"/>
      <c r="I1180" s="110">
        <f>IF(AND(I1182&lt;&gt;"",Y1182&lt;&gt;"",AD1182&lt;&gt;"",I1184&lt;&gt;"",I1185&lt;&gt;"",I1186&lt;&gt;""),1+I1165,"")</f>
      </c>
      <c r="J1180" s="111"/>
      <c r="K1180" s="112"/>
      <c r="L1180" s="37"/>
      <c r="M1180" s="37" t="s">
        <v>45</v>
      </c>
      <c r="N1180" s="37"/>
      <c r="O1180" s="37"/>
      <c r="P1180" s="37"/>
      <c r="Q1180" s="37"/>
      <c r="R1180" s="37"/>
      <c r="S1180" s="37"/>
      <c r="T1180" s="37"/>
      <c r="U1180" s="37"/>
      <c r="V1180" s="31"/>
      <c r="W1180" s="37"/>
      <c r="X1180" s="37" t="s">
        <v>46</v>
      </c>
      <c r="Y1180" s="37"/>
      <c r="Z1180" s="37"/>
      <c r="AA1180" s="37"/>
      <c r="AB1180" s="37"/>
      <c r="AC1180" s="37"/>
      <c r="AD1180" s="37"/>
      <c r="AE1180" s="37"/>
      <c r="AF1180" s="122"/>
      <c r="AG1180" s="123"/>
      <c r="AH1180" s="42"/>
      <c r="AI1180" s="2"/>
    </row>
    <row r="1181" spans="1:35" ht="12.75">
      <c r="A1181" s="2"/>
      <c r="B1181" s="8"/>
      <c r="C1181" s="37"/>
      <c r="D1181" s="37"/>
      <c r="E1181" s="37"/>
      <c r="F1181" s="37"/>
      <c r="G1181" s="37"/>
      <c r="H1181" s="37"/>
      <c r="I1181" s="37"/>
      <c r="J1181" s="37"/>
      <c r="K1181" s="37"/>
      <c r="L1181" s="37"/>
      <c r="M1181" s="37"/>
      <c r="N1181" s="37"/>
      <c r="O1181" s="37"/>
      <c r="P1181" s="37"/>
      <c r="Q1181" s="37"/>
      <c r="R1181" s="37"/>
      <c r="S1181" s="37"/>
      <c r="T1181" s="37"/>
      <c r="U1181" s="37"/>
      <c r="V1181" s="37"/>
      <c r="W1181" s="37"/>
      <c r="X1181" s="37"/>
      <c r="Y1181" s="37"/>
      <c r="Z1181" s="37"/>
      <c r="AA1181" s="37"/>
      <c r="AB1181" s="37"/>
      <c r="AC1181" s="37"/>
      <c r="AD1181" s="37"/>
      <c r="AE1181" s="37"/>
      <c r="AF1181" s="37"/>
      <c r="AG1181" s="37"/>
      <c r="AH1181" s="9"/>
      <c r="AI1181" s="2"/>
    </row>
    <row r="1182" spans="1:35" ht="12.75">
      <c r="A1182" s="2"/>
      <c r="B1182" s="8"/>
      <c r="C1182" s="14" t="s">
        <v>6</v>
      </c>
      <c r="D1182" s="2"/>
      <c r="E1182" s="2"/>
      <c r="F1182" s="2"/>
      <c r="G1182" s="2"/>
      <c r="H1182" s="2"/>
      <c r="I1182" s="103"/>
      <c r="J1182" s="104"/>
      <c r="K1182" s="104"/>
      <c r="L1182" s="104"/>
      <c r="M1182" s="104"/>
      <c r="N1182" s="104"/>
      <c r="O1182" s="104"/>
      <c r="P1182" s="104"/>
      <c r="Q1182" s="104"/>
      <c r="R1182" s="104"/>
      <c r="S1182" s="105"/>
      <c r="T1182" s="37"/>
      <c r="U1182" s="14" t="s">
        <v>11</v>
      </c>
      <c r="V1182" s="2"/>
      <c r="W1182" s="2"/>
      <c r="X1182" s="2"/>
      <c r="Y1182" s="31"/>
      <c r="Z1182" s="37"/>
      <c r="AA1182" s="14" t="s">
        <v>10</v>
      </c>
      <c r="AB1182" s="2"/>
      <c r="AC1182" s="2"/>
      <c r="AD1182" s="106"/>
      <c r="AE1182" s="106"/>
      <c r="AF1182" s="106"/>
      <c r="AG1182" s="106"/>
      <c r="AH1182" s="9"/>
      <c r="AI1182" s="2"/>
    </row>
    <row r="1183" spans="1:35" ht="12.75">
      <c r="A1183" s="2"/>
      <c r="B1183" s="8"/>
      <c r="C1183" s="37"/>
      <c r="D1183" s="37"/>
      <c r="E1183" s="37"/>
      <c r="F1183" s="37"/>
      <c r="G1183" s="37"/>
      <c r="H1183" s="37"/>
      <c r="I1183" s="37"/>
      <c r="J1183" s="37"/>
      <c r="K1183" s="37"/>
      <c r="L1183" s="37"/>
      <c r="M1183" s="37"/>
      <c r="N1183" s="37"/>
      <c r="O1183" s="37"/>
      <c r="P1183" s="37"/>
      <c r="Q1183" s="37"/>
      <c r="R1183" s="37"/>
      <c r="S1183" s="37"/>
      <c r="T1183" s="37"/>
      <c r="U1183" s="37"/>
      <c r="V1183" s="37"/>
      <c r="W1183" s="37"/>
      <c r="X1183" s="37"/>
      <c r="Y1183" s="37"/>
      <c r="Z1183" s="37"/>
      <c r="AA1183" s="37"/>
      <c r="AB1183" s="37"/>
      <c r="AC1183" s="37"/>
      <c r="AD1183" s="37"/>
      <c r="AE1183" s="37"/>
      <c r="AF1183" s="37"/>
      <c r="AG1183" s="37"/>
      <c r="AH1183" s="9"/>
      <c r="AI1183" s="2"/>
    </row>
    <row r="1184" spans="1:35" ht="12.75">
      <c r="A1184" s="2"/>
      <c r="B1184" s="8"/>
      <c r="C1184" s="14" t="s">
        <v>7</v>
      </c>
      <c r="D1184" s="2"/>
      <c r="E1184" s="2"/>
      <c r="F1184" s="2"/>
      <c r="G1184" s="2"/>
      <c r="H1184" s="2"/>
      <c r="I1184" s="107"/>
      <c r="J1184" s="108"/>
      <c r="K1184" s="108"/>
      <c r="L1184" s="108"/>
      <c r="M1184" s="108"/>
      <c r="N1184" s="108"/>
      <c r="O1184" s="108"/>
      <c r="P1184" s="108"/>
      <c r="Q1184" s="108"/>
      <c r="R1184" s="108"/>
      <c r="S1184" s="108"/>
      <c r="T1184" s="108"/>
      <c r="U1184" s="108"/>
      <c r="V1184" s="108"/>
      <c r="W1184" s="108"/>
      <c r="X1184" s="108"/>
      <c r="Y1184" s="108"/>
      <c r="Z1184" s="108"/>
      <c r="AA1184" s="108"/>
      <c r="AB1184" s="108"/>
      <c r="AC1184" s="108"/>
      <c r="AD1184" s="108"/>
      <c r="AE1184" s="108"/>
      <c r="AF1184" s="108"/>
      <c r="AG1184" s="109"/>
      <c r="AH1184" s="9"/>
      <c r="AI1184" s="2"/>
    </row>
    <row r="1185" spans="1:35" ht="12.75">
      <c r="A1185" s="2"/>
      <c r="B1185" s="8"/>
      <c r="C1185" s="14" t="s">
        <v>8</v>
      </c>
      <c r="D1185" s="2"/>
      <c r="E1185" s="2"/>
      <c r="F1185" s="2"/>
      <c r="G1185" s="2"/>
      <c r="H1185" s="2"/>
      <c r="I1185" s="107"/>
      <c r="J1185" s="108"/>
      <c r="K1185" s="108"/>
      <c r="L1185" s="108"/>
      <c r="M1185" s="108"/>
      <c r="N1185" s="108"/>
      <c r="O1185" s="108"/>
      <c r="P1185" s="108"/>
      <c r="Q1185" s="108"/>
      <c r="R1185" s="108"/>
      <c r="S1185" s="108"/>
      <c r="T1185" s="108"/>
      <c r="U1185" s="108"/>
      <c r="V1185" s="108"/>
      <c r="W1185" s="108"/>
      <c r="X1185" s="108"/>
      <c r="Y1185" s="108"/>
      <c r="Z1185" s="108"/>
      <c r="AA1185" s="108"/>
      <c r="AB1185" s="108"/>
      <c r="AC1185" s="108"/>
      <c r="AD1185" s="108"/>
      <c r="AE1185" s="108"/>
      <c r="AF1185" s="108"/>
      <c r="AG1185" s="109"/>
      <c r="AH1185" s="9"/>
      <c r="AI1185" s="2"/>
    </row>
    <row r="1186" spans="1:35" ht="12.75">
      <c r="A1186" s="2"/>
      <c r="B1186" s="8"/>
      <c r="C1186" s="14" t="s">
        <v>9</v>
      </c>
      <c r="D1186" s="2"/>
      <c r="E1186" s="2"/>
      <c r="F1186" s="2"/>
      <c r="G1186" s="2"/>
      <c r="H1186" s="2"/>
      <c r="I1186" s="107"/>
      <c r="J1186" s="108"/>
      <c r="K1186" s="108"/>
      <c r="L1186" s="108"/>
      <c r="M1186" s="108"/>
      <c r="N1186" s="108"/>
      <c r="O1186" s="108"/>
      <c r="P1186" s="108"/>
      <c r="Q1186" s="108"/>
      <c r="R1186" s="108"/>
      <c r="S1186" s="108"/>
      <c r="T1186" s="108"/>
      <c r="U1186" s="108"/>
      <c r="V1186" s="108"/>
      <c r="W1186" s="108"/>
      <c r="X1186" s="108"/>
      <c r="Y1186" s="108"/>
      <c r="Z1186" s="108"/>
      <c r="AA1186" s="108"/>
      <c r="AB1186" s="108"/>
      <c r="AC1186" s="108"/>
      <c r="AD1186" s="108"/>
      <c r="AE1186" s="108"/>
      <c r="AF1186" s="108"/>
      <c r="AG1186" s="109"/>
      <c r="AH1186" s="9"/>
      <c r="AI1186" s="2"/>
    </row>
    <row r="1187" spans="1:35" ht="12.75">
      <c r="A1187" s="2"/>
      <c r="B1187" s="8"/>
      <c r="C1187" s="37"/>
      <c r="D1187" s="37"/>
      <c r="E1187" s="37"/>
      <c r="F1187" s="37"/>
      <c r="G1187" s="37"/>
      <c r="H1187" s="37"/>
      <c r="I1187" s="37"/>
      <c r="J1187" s="37"/>
      <c r="K1187" s="37"/>
      <c r="L1187" s="37"/>
      <c r="M1187" s="37"/>
      <c r="N1187" s="37"/>
      <c r="O1187" s="37"/>
      <c r="P1187" s="37"/>
      <c r="Q1187" s="37"/>
      <c r="R1187" s="37"/>
      <c r="S1187" s="37"/>
      <c r="T1187" s="37"/>
      <c r="U1187" s="37"/>
      <c r="V1187" s="37"/>
      <c r="W1187" s="37"/>
      <c r="X1187" s="37"/>
      <c r="Y1187" s="37"/>
      <c r="Z1187" s="37"/>
      <c r="AA1187" s="37"/>
      <c r="AB1187" s="37"/>
      <c r="AC1187" s="37"/>
      <c r="AD1187" s="37"/>
      <c r="AE1187" s="37"/>
      <c r="AF1187" s="37"/>
      <c r="AG1187" s="37"/>
      <c r="AH1187" s="9"/>
      <c r="AI1187" s="2"/>
    </row>
    <row r="1188" spans="1:35" ht="12.75" customHeight="1">
      <c r="A1188" s="2"/>
      <c r="B1188" s="102" t="s">
        <v>16</v>
      </c>
      <c r="C1188" s="30"/>
      <c r="D1188" s="30" t="str">
        <f>"01"</f>
        <v>01</v>
      </c>
      <c r="E1188" s="30" t="str">
        <f>"02"</f>
        <v>02</v>
      </c>
      <c r="F1188" s="30" t="str">
        <f>"03"</f>
        <v>03</v>
      </c>
      <c r="G1188" s="30" t="str">
        <f>"04"</f>
        <v>04</v>
      </c>
      <c r="H1188" s="30" t="str">
        <f>"05"</f>
        <v>05</v>
      </c>
      <c r="I1188" s="30" t="str">
        <f>"06"</f>
        <v>06</v>
      </c>
      <c r="J1188" s="30" t="str">
        <f>"07"</f>
        <v>07</v>
      </c>
      <c r="K1188" s="30" t="str">
        <f>"08"</f>
        <v>08</v>
      </c>
      <c r="L1188" s="30" t="str">
        <f>"09"</f>
        <v>09</v>
      </c>
      <c r="M1188" s="30" t="str">
        <f>"10"</f>
        <v>10</v>
      </c>
      <c r="N1188" s="30" t="str">
        <f>"11"</f>
        <v>11</v>
      </c>
      <c r="O1188" s="30" t="str">
        <f>"12"</f>
        <v>12</v>
      </c>
      <c r="P1188" s="30" t="str">
        <f>"13"</f>
        <v>13</v>
      </c>
      <c r="Q1188" s="30" t="str">
        <f>"14"</f>
        <v>14</v>
      </c>
      <c r="R1188" s="30" t="str">
        <f>"15"</f>
        <v>15</v>
      </c>
      <c r="S1188" s="30" t="str">
        <f>"16"</f>
        <v>16</v>
      </c>
      <c r="T1188" s="30" t="str">
        <f>"17"</f>
        <v>17</v>
      </c>
      <c r="U1188" s="30" t="str">
        <f>"18"</f>
        <v>18</v>
      </c>
      <c r="V1188" s="30" t="str">
        <f>"19"</f>
        <v>19</v>
      </c>
      <c r="W1188" s="30" t="str">
        <f>"20"</f>
        <v>20</v>
      </c>
      <c r="X1188" s="30" t="str">
        <f>"21"</f>
        <v>21</v>
      </c>
      <c r="Y1188" s="30" t="str">
        <f>"22"</f>
        <v>22</v>
      </c>
      <c r="Z1188" s="30" t="str">
        <f>"23"</f>
        <v>23</v>
      </c>
      <c r="AA1188" s="30" t="str">
        <f>"24"</f>
        <v>24</v>
      </c>
      <c r="AB1188" s="30" t="str">
        <f>"25"</f>
        <v>25</v>
      </c>
      <c r="AC1188" s="30" t="str">
        <f>"26"</f>
        <v>26</v>
      </c>
      <c r="AD1188" s="30" t="str">
        <f>"27"</f>
        <v>27</v>
      </c>
      <c r="AE1188" s="30" t="str">
        <f>"28"</f>
        <v>28</v>
      </c>
      <c r="AF1188" s="30" t="str">
        <f>"29"</f>
        <v>29</v>
      </c>
      <c r="AG1188" s="30" t="str">
        <f>"30"</f>
        <v>30</v>
      </c>
      <c r="AH1188" s="9"/>
      <c r="AI1188" s="2"/>
    </row>
    <row r="1189" spans="1:35" ht="12.75">
      <c r="A1189" s="2"/>
      <c r="B1189" s="102"/>
      <c r="C1189" s="30">
        <v>1</v>
      </c>
      <c r="D1189" s="34"/>
      <c r="E1189" s="34"/>
      <c r="F1189" s="34"/>
      <c r="G1189" s="34"/>
      <c r="H1189" s="34"/>
      <c r="I1189" s="34"/>
      <c r="J1189" s="34"/>
      <c r="K1189" s="34"/>
      <c r="L1189" s="34"/>
      <c r="M1189" s="34"/>
      <c r="N1189" s="34"/>
      <c r="O1189" s="34"/>
      <c r="P1189" s="34"/>
      <c r="Q1189" s="34"/>
      <c r="R1189" s="34"/>
      <c r="S1189" s="34"/>
      <c r="T1189" s="34"/>
      <c r="U1189" s="34"/>
      <c r="V1189" s="34"/>
      <c r="W1189" s="34"/>
      <c r="X1189" s="34"/>
      <c r="Y1189" s="34"/>
      <c r="Z1189" s="34"/>
      <c r="AA1189" s="34"/>
      <c r="AB1189" s="34"/>
      <c r="AC1189" s="34"/>
      <c r="AD1189" s="34"/>
      <c r="AE1189" s="34"/>
      <c r="AF1189" s="34"/>
      <c r="AG1189" s="34"/>
      <c r="AH1189" s="9"/>
      <c r="AI1189" s="2"/>
    </row>
    <row r="1190" spans="1:35" ht="12.75">
      <c r="A1190" s="2"/>
      <c r="B1190" s="102"/>
      <c r="C1190" s="30">
        <v>2</v>
      </c>
      <c r="D1190" s="34"/>
      <c r="E1190" s="34"/>
      <c r="F1190" s="34"/>
      <c r="G1190" s="34"/>
      <c r="H1190" s="34"/>
      <c r="I1190" s="34"/>
      <c r="J1190" s="34"/>
      <c r="K1190" s="34"/>
      <c r="L1190" s="34"/>
      <c r="M1190" s="34"/>
      <c r="N1190" s="34"/>
      <c r="O1190" s="34"/>
      <c r="P1190" s="34"/>
      <c r="Q1190" s="34"/>
      <c r="R1190" s="34"/>
      <c r="S1190" s="34"/>
      <c r="T1190" s="34"/>
      <c r="U1190" s="34"/>
      <c r="V1190" s="34"/>
      <c r="W1190" s="34"/>
      <c r="X1190" s="34"/>
      <c r="Y1190" s="34"/>
      <c r="Z1190" s="34"/>
      <c r="AA1190" s="34"/>
      <c r="AB1190" s="34"/>
      <c r="AC1190" s="34"/>
      <c r="AD1190" s="34"/>
      <c r="AE1190" s="34"/>
      <c r="AF1190" s="34"/>
      <c r="AG1190" s="34"/>
      <c r="AH1190" s="9"/>
      <c r="AI1190" s="2"/>
    </row>
    <row r="1191" spans="1:35" ht="12.75">
      <c r="A1191" s="2"/>
      <c r="B1191" s="102"/>
      <c r="C1191" s="30">
        <v>3</v>
      </c>
      <c r="D1191" s="34"/>
      <c r="E1191" s="34"/>
      <c r="F1191" s="34"/>
      <c r="G1191" s="34"/>
      <c r="H1191" s="34"/>
      <c r="I1191" s="34"/>
      <c r="J1191" s="34"/>
      <c r="K1191" s="34"/>
      <c r="L1191" s="34"/>
      <c r="M1191" s="34"/>
      <c r="N1191" s="34"/>
      <c r="O1191" s="34"/>
      <c r="P1191" s="34"/>
      <c r="Q1191" s="34"/>
      <c r="R1191" s="34"/>
      <c r="S1191" s="34"/>
      <c r="T1191" s="34"/>
      <c r="U1191" s="34"/>
      <c r="V1191" s="34"/>
      <c r="W1191" s="34"/>
      <c r="X1191" s="34"/>
      <c r="Y1191" s="34"/>
      <c r="Z1191" s="34"/>
      <c r="AA1191" s="34"/>
      <c r="AB1191" s="34"/>
      <c r="AC1191" s="34"/>
      <c r="AD1191" s="34"/>
      <c r="AE1191" s="34"/>
      <c r="AF1191" s="34"/>
      <c r="AG1191" s="34"/>
      <c r="AH1191" s="9"/>
      <c r="AI1191" s="2"/>
    </row>
    <row r="1192" spans="1:35" ht="12.75">
      <c r="A1192" s="2"/>
      <c r="B1192" s="102"/>
      <c r="C1192" s="30">
        <v>4</v>
      </c>
      <c r="D1192" s="34"/>
      <c r="E1192" s="34"/>
      <c r="F1192" s="34"/>
      <c r="G1192" s="34"/>
      <c r="H1192" s="34"/>
      <c r="I1192" s="34"/>
      <c r="J1192" s="34"/>
      <c r="K1192" s="34"/>
      <c r="L1192" s="34"/>
      <c r="M1192" s="34"/>
      <c r="N1192" s="34"/>
      <c r="O1192" s="34"/>
      <c r="P1192" s="34"/>
      <c r="Q1192" s="34"/>
      <c r="R1192" s="34"/>
      <c r="S1192" s="34"/>
      <c r="T1192" s="34"/>
      <c r="U1192" s="34"/>
      <c r="V1192" s="34"/>
      <c r="W1192" s="34"/>
      <c r="X1192" s="34"/>
      <c r="Y1192" s="34"/>
      <c r="Z1192" s="34"/>
      <c r="AA1192" s="34"/>
      <c r="AB1192" s="34"/>
      <c r="AC1192" s="34"/>
      <c r="AD1192" s="34"/>
      <c r="AE1192" s="34"/>
      <c r="AF1192" s="34"/>
      <c r="AG1192" s="34"/>
      <c r="AH1192" s="9"/>
      <c r="AI1192" s="2"/>
    </row>
    <row r="1193" spans="1:35" ht="12.75">
      <c r="A1193" s="2"/>
      <c r="B1193" s="10"/>
      <c r="C1193" s="11"/>
      <c r="D1193" s="11"/>
      <c r="E1193" s="11"/>
      <c r="F1193" s="11"/>
      <c r="G1193" s="11"/>
      <c r="H1193" s="11"/>
      <c r="I1193" s="11"/>
      <c r="J1193" s="11"/>
      <c r="K1193" s="11"/>
      <c r="L1193" s="11"/>
      <c r="M1193" s="11"/>
      <c r="N1193" s="11"/>
      <c r="O1193" s="11"/>
      <c r="P1193" s="11"/>
      <c r="Q1193" s="11"/>
      <c r="R1193" s="11"/>
      <c r="S1193" s="11"/>
      <c r="T1193" s="11"/>
      <c r="U1193" s="11"/>
      <c r="V1193" s="11"/>
      <c r="W1193" s="11"/>
      <c r="X1193" s="11"/>
      <c r="Y1193" s="11"/>
      <c r="Z1193" s="11"/>
      <c r="AA1193" s="11"/>
      <c r="AB1193" s="11"/>
      <c r="AC1193" s="11"/>
      <c r="AD1193" s="11"/>
      <c r="AE1193" s="11"/>
      <c r="AF1193" s="11"/>
      <c r="AG1193" s="11"/>
      <c r="AH1193" s="12"/>
      <c r="AI1193" s="2"/>
    </row>
    <row r="1194" spans="1:35" ht="12.75">
      <c r="A1194" s="14">
        <f>A1179+1</f>
        <v>80</v>
      </c>
      <c r="B1194" s="39"/>
      <c r="C1194" s="37"/>
      <c r="D1194" s="37"/>
      <c r="E1194" s="37"/>
      <c r="F1194" s="37"/>
      <c r="G1194" s="37"/>
      <c r="H1194" s="37"/>
      <c r="I1194" s="37"/>
      <c r="J1194" s="37"/>
      <c r="K1194" s="37"/>
      <c r="L1194" s="37"/>
      <c r="M1194" s="37"/>
      <c r="N1194" s="37"/>
      <c r="O1194" s="37"/>
      <c r="P1194" s="37"/>
      <c r="Q1194" s="37"/>
      <c r="R1194" s="37"/>
      <c r="S1194" s="37"/>
      <c r="T1194" s="37"/>
      <c r="U1194" s="37"/>
      <c r="V1194" s="37"/>
      <c r="W1194" s="37"/>
      <c r="X1194" s="37"/>
      <c r="Y1194" s="37"/>
      <c r="Z1194" s="37"/>
      <c r="AA1194" s="37"/>
      <c r="AB1194" s="37"/>
      <c r="AC1194" s="37"/>
      <c r="AD1194" s="37"/>
      <c r="AE1194" s="37"/>
      <c r="AF1194" s="37"/>
      <c r="AG1194" s="37"/>
      <c r="AH1194" s="40"/>
      <c r="AI1194" s="2"/>
    </row>
    <row r="1195" spans="1:35" ht="12.75">
      <c r="A1195" s="2"/>
      <c r="B1195" s="41"/>
      <c r="C1195" s="14" t="s">
        <v>18</v>
      </c>
      <c r="D1195" s="37"/>
      <c r="E1195" s="37"/>
      <c r="F1195" s="37"/>
      <c r="G1195" s="37"/>
      <c r="H1195" s="37"/>
      <c r="I1195" s="110">
        <f>IF(AND(I1197&lt;&gt;"",Y1197&lt;&gt;"",AD1197&lt;&gt;"",I1199&lt;&gt;"",I1200&lt;&gt;"",I1201&lt;&gt;""),1+I1180,"")</f>
      </c>
      <c r="J1195" s="111"/>
      <c r="K1195" s="112"/>
      <c r="L1195" s="37"/>
      <c r="M1195" s="37" t="s">
        <v>45</v>
      </c>
      <c r="N1195" s="37"/>
      <c r="O1195" s="37"/>
      <c r="P1195" s="37"/>
      <c r="Q1195" s="37"/>
      <c r="R1195" s="37"/>
      <c r="S1195" s="37"/>
      <c r="T1195" s="37"/>
      <c r="U1195" s="37"/>
      <c r="V1195" s="31"/>
      <c r="W1195" s="37"/>
      <c r="X1195" s="37" t="s">
        <v>46</v>
      </c>
      <c r="Y1195" s="37"/>
      <c r="Z1195" s="37"/>
      <c r="AA1195" s="37"/>
      <c r="AB1195" s="37"/>
      <c r="AC1195" s="37"/>
      <c r="AD1195" s="37"/>
      <c r="AE1195" s="37"/>
      <c r="AF1195" s="122"/>
      <c r="AG1195" s="123"/>
      <c r="AH1195" s="42"/>
      <c r="AI1195" s="2"/>
    </row>
    <row r="1196" spans="1:35" ht="12.75">
      <c r="A1196" s="2"/>
      <c r="B1196" s="8"/>
      <c r="C1196" s="37"/>
      <c r="D1196" s="37"/>
      <c r="E1196" s="37"/>
      <c r="F1196" s="37"/>
      <c r="G1196" s="37"/>
      <c r="H1196" s="37"/>
      <c r="I1196" s="37"/>
      <c r="J1196" s="37"/>
      <c r="K1196" s="37"/>
      <c r="L1196" s="37"/>
      <c r="M1196" s="37"/>
      <c r="N1196" s="37"/>
      <c r="O1196" s="37"/>
      <c r="P1196" s="37"/>
      <c r="Q1196" s="37"/>
      <c r="R1196" s="37"/>
      <c r="S1196" s="37"/>
      <c r="T1196" s="37"/>
      <c r="U1196" s="37"/>
      <c r="V1196" s="37"/>
      <c r="W1196" s="37"/>
      <c r="X1196" s="37"/>
      <c r="Y1196" s="37"/>
      <c r="Z1196" s="37"/>
      <c r="AA1196" s="37"/>
      <c r="AB1196" s="37"/>
      <c r="AC1196" s="37"/>
      <c r="AD1196" s="37"/>
      <c r="AE1196" s="37"/>
      <c r="AF1196" s="37"/>
      <c r="AG1196" s="37"/>
      <c r="AH1196" s="9"/>
      <c r="AI1196" s="2"/>
    </row>
    <row r="1197" spans="1:35" ht="12.75">
      <c r="A1197" s="2"/>
      <c r="B1197" s="8"/>
      <c r="C1197" s="14" t="s">
        <v>6</v>
      </c>
      <c r="D1197" s="2"/>
      <c r="E1197" s="2"/>
      <c r="F1197" s="2"/>
      <c r="G1197" s="2"/>
      <c r="H1197" s="2"/>
      <c r="I1197" s="103"/>
      <c r="J1197" s="104"/>
      <c r="K1197" s="104"/>
      <c r="L1197" s="104"/>
      <c r="M1197" s="104"/>
      <c r="N1197" s="104"/>
      <c r="O1197" s="104"/>
      <c r="P1197" s="104"/>
      <c r="Q1197" s="104"/>
      <c r="R1197" s="104"/>
      <c r="S1197" s="105"/>
      <c r="T1197" s="37"/>
      <c r="U1197" s="14" t="s">
        <v>11</v>
      </c>
      <c r="V1197" s="2"/>
      <c r="W1197" s="2"/>
      <c r="X1197" s="2"/>
      <c r="Y1197" s="31"/>
      <c r="Z1197" s="37"/>
      <c r="AA1197" s="14" t="s">
        <v>10</v>
      </c>
      <c r="AB1197" s="2"/>
      <c r="AC1197" s="2"/>
      <c r="AD1197" s="106"/>
      <c r="AE1197" s="106"/>
      <c r="AF1197" s="106"/>
      <c r="AG1197" s="106"/>
      <c r="AH1197" s="9"/>
      <c r="AI1197" s="2"/>
    </row>
    <row r="1198" spans="1:35" ht="12.75">
      <c r="A1198" s="2"/>
      <c r="B1198" s="8"/>
      <c r="C1198" s="37"/>
      <c r="D1198" s="37"/>
      <c r="E1198" s="37"/>
      <c r="F1198" s="37"/>
      <c r="G1198" s="37"/>
      <c r="H1198" s="37"/>
      <c r="I1198" s="37"/>
      <c r="J1198" s="37"/>
      <c r="K1198" s="37"/>
      <c r="L1198" s="37"/>
      <c r="M1198" s="37"/>
      <c r="N1198" s="37"/>
      <c r="O1198" s="37"/>
      <c r="P1198" s="37"/>
      <c r="Q1198" s="37"/>
      <c r="R1198" s="37"/>
      <c r="S1198" s="37"/>
      <c r="T1198" s="37"/>
      <c r="U1198" s="37"/>
      <c r="V1198" s="37"/>
      <c r="W1198" s="37"/>
      <c r="X1198" s="37"/>
      <c r="Y1198" s="37"/>
      <c r="Z1198" s="37"/>
      <c r="AA1198" s="37"/>
      <c r="AB1198" s="37"/>
      <c r="AC1198" s="37"/>
      <c r="AD1198" s="37"/>
      <c r="AE1198" s="37"/>
      <c r="AF1198" s="37"/>
      <c r="AG1198" s="37"/>
      <c r="AH1198" s="9"/>
      <c r="AI1198" s="2"/>
    </row>
    <row r="1199" spans="1:35" ht="12.75">
      <c r="A1199" s="2"/>
      <c r="B1199" s="8"/>
      <c r="C1199" s="14" t="s">
        <v>7</v>
      </c>
      <c r="D1199" s="2"/>
      <c r="E1199" s="2"/>
      <c r="F1199" s="2"/>
      <c r="G1199" s="2"/>
      <c r="H1199" s="2"/>
      <c r="I1199" s="107"/>
      <c r="J1199" s="108"/>
      <c r="K1199" s="108"/>
      <c r="L1199" s="108"/>
      <c r="M1199" s="108"/>
      <c r="N1199" s="108"/>
      <c r="O1199" s="108"/>
      <c r="P1199" s="108"/>
      <c r="Q1199" s="108"/>
      <c r="R1199" s="108"/>
      <c r="S1199" s="108"/>
      <c r="T1199" s="108"/>
      <c r="U1199" s="108"/>
      <c r="V1199" s="108"/>
      <c r="W1199" s="108"/>
      <c r="X1199" s="108"/>
      <c r="Y1199" s="108"/>
      <c r="Z1199" s="108"/>
      <c r="AA1199" s="108"/>
      <c r="AB1199" s="108"/>
      <c r="AC1199" s="108"/>
      <c r="AD1199" s="108"/>
      <c r="AE1199" s="108"/>
      <c r="AF1199" s="108"/>
      <c r="AG1199" s="109"/>
      <c r="AH1199" s="9"/>
      <c r="AI1199" s="2"/>
    </row>
    <row r="1200" spans="1:35" ht="12.75">
      <c r="A1200" s="2"/>
      <c r="B1200" s="8"/>
      <c r="C1200" s="14" t="s">
        <v>8</v>
      </c>
      <c r="D1200" s="2"/>
      <c r="E1200" s="2"/>
      <c r="F1200" s="2"/>
      <c r="G1200" s="2"/>
      <c r="H1200" s="2"/>
      <c r="I1200" s="107"/>
      <c r="J1200" s="108"/>
      <c r="K1200" s="108"/>
      <c r="L1200" s="108"/>
      <c r="M1200" s="108"/>
      <c r="N1200" s="108"/>
      <c r="O1200" s="108"/>
      <c r="P1200" s="108"/>
      <c r="Q1200" s="108"/>
      <c r="R1200" s="108"/>
      <c r="S1200" s="108"/>
      <c r="T1200" s="108"/>
      <c r="U1200" s="108"/>
      <c r="V1200" s="108"/>
      <c r="W1200" s="108"/>
      <c r="X1200" s="108"/>
      <c r="Y1200" s="108"/>
      <c r="Z1200" s="108"/>
      <c r="AA1200" s="108"/>
      <c r="AB1200" s="108"/>
      <c r="AC1200" s="108"/>
      <c r="AD1200" s="108"/>
      <c r="AE1200" s="108"/>
      <c r="AF1200" s="108"/>
      <c r="AG1200" s="109"/>
      <c r="AH1200" s="9"/>
      <c r="AI1200" s="2"/>
    </row>
    <row r="1201" spans="1:35" ht="12.75">
      <c r="A1201" s="2"/>
      <c r="B1201" s="8"/>
      <c r="C1201" s="14" t="s">
        <v>9</v>
      </c>
      <c r="D1201" s="2"/>
      <c r="E1201" s="2"/>
      <c r="F1201" s="2"/>
      <c r="G1201" s="2"/>
      <c r="H1201" s="2"/>
      <c r="I1201" s="107"/>
      <c r="J1201" s="108"/>
      <c r="K1201" s="108"/>
      <c r="L1201" s="108"/>
      <c r="M1201" s="108"/>
      <c r="N1201" s="108"/>
      <c r="O1201" s="108"/>
      <c r="P1201" s="108"/>
      <c r="Q1201" s="108"/>
      <c r="R1201" s="108"/>
      <c r="S1201" s="108"/>
      <c r="T1201" s="108"/>
      <c r="U1201" s="108"/>
      <c r="V1201" s="108"/>
      <c r="W1201" s="108"/>
      <c r="X1201" s="108"/>
      <c r="Y1201" s="108"/>
      <c r="Z1201" s="108"/>
      <c r="AA1201" s="108"/>
      <c r="AB1201" s="108"/>
      <c r="AC1201" s="108"/>
      <c r="AD1201" s="108"/>
      <c r="AE1201" s="108"/>
      <c r="AF1201" s="108"/>
      <c r="AG1201" s="109"/>
      <c r="AH1201" s="9"/>
      <c r="AI1201" s="2"/>
    </row>
    <row r="1202" spans="1:35" ht="12.75">
      <c r="A1202" s="2"/>
      <c r="B1202" s="8"/>
      <c r="C1202" s="37"/>
      <c r="D1202" s="37"/>
      <c r="E1202" s="37"/>
      <c r="F1202" s="37"/>
      <c r="G1202" s="37"/>
      <c r="H1202" s="37"/>
      <c r="I1202" s="37"/>
      <c r="J1202" s="37"/>
      <c r="K1202" s="37"/>
      <c r="L1202" s="37"/>
      <c r="M1202" s="37"/>
      <c r="N1202" s="37"/>
      <c r="O1202" s="37"/>
      <c r="P1202" s="37"/>
      <c r="Q1202" s="37"/>
      <c r="R1202" s="37"/>
      <c r="S1202" s="37"/>
      <c r="T1202" s="37"/>
      <c r="U1202" s="37"/>
      <c r="V1202" s="37"/>
      <c r="W1202" s="37"/>
      <c r="X1202" s="37"/>
      <c r="Y1202" s="37"/>
      <c r="Z1202" s="37"/>
      <c r="AA1202" s="37"/>
      <c r="AB1202" s="37"/>
      <c r="AC1202" s="37"/>
      <c r="AD1202" s="37"/>
      <c r="AE1202" s="37"/>
      <c r="AF1202" s="37"/>
      <c r="AG1202" s="37"/>
      <c r="AH1202" s="9"/>
      <c r="AI1202" s="2"/>
    </row>
    <row r="1203" spans="1:35" ht="12.75" customHeight="1">
      <c r="A1203" s="2"/>
      <c r="B1203" s="102" t="s">
        <v>16</v>
      </c>
      <c r="C1203" s="30"/>
      <c r="D1203" s="30" t="str">
        <f>"01"</f>
        <v>01</v>
      </c>
      <c r="E1203" s="30" t="str">
        <f>"02"</f>
        <v>02</v>
      </c>
      <c r="F1203" s="30" t="str">
        <f>"03"</f>
        <v>03</v>
      </c>
      <c r="G1203" s="30" t="str">
        <f>"04"</f>
        <v>04</v>
      </c>
      <c r="H1203" s="30" t="str">
        <f>"05"</f>
        <v>05</v>
      </c>
      <c r="I1203" s="30" t="str">
        <f>"06"</f>
        <v>06</v>
      </c>
      <c r="J1203" s="30" t="str">
        <f>"07"</f>
        <v>07</v>
      </c>
      <c r="K1203" s="30" t="str">
        <f>"08"</f>
        <v>08</v>
      </c>
      <c r="L1203" s="30" t="str">
        <f>"09"</f>
        <v>09</v>
      </c>
      <c r="M1203" s="30" t="str">
        <f>"10"</f>
        <v>10</v>
      </c>
      <c r="N1203" s="30" t="str">
        <f>"11"</f>
        <v>11</v>
      </c>
      <c r="O1203" s="30" t="str">
        <f>"12"</f>
        <v>12</v>
      </c>
      <c r="P1203" s="30" t="str">
        <f>"13"</f>
        <v>13</v>
      </c>
      <c r="Q1203" s="30" t="str">
        <f>"14"</f>
        <v>14</v>
      </c>
      <c r="R1203" s="30" t="str">
        <f>"15"</f>
        <v>15</v>
      </c>
      <c r="S1203" s="30" t="str">
        <f>"16"</f>
        <v>16</v>
      </c>
      <c r="T1203" s="30" t="str">
        <f>"17"</f>
        <v>17</v>
      </c>
      <c r="U1203" s="30" t="str">
        <f>"18"</f>
        <v>18</v>
      </c>
      <c r="V1203" s="30" t="str">
        <f>"19"</f>
        <v>19</v>
      </c>
      <c r="W1203" s="30" t="str">
        <f>"20"</f>
        <v>20</v>
      </c>
      <c r="X1203" s="30" t="str">
        <f>"21"</f>
        <v>21</v>
      </c>
      <c r="Y1203" s="30" t="str">
        <f>"22"</f>
        <v>22</v>
      </c>
      <c r="Z1203" s="30" t="str">
        <f>"23"</f>
        <v>23</v>
      </c>
      <c r="AA1203" s="30" t="str">
        <f>"24"</f>
        <v>24</v>
      </c>
      <c r="AB1203" s="30" t="str">
        <f>"25"</f>
        <v>25</v>
      </c>
      <c r="AC1203" s="30" t="str">
        <f>"26"</f>
        <v>26</v>
      </c>
      <c r="AD1203" s="30" t="str">
        <f>"27"</f>
        <v>27</v>
      </c>
      <c r="AE1203" s="30" t="str">
        <f>"28"</f>
        <v>28</v>
      </c>
      <c r="AF1203" s="30" t="str">
        <f>"29"</f>
        <v>29</v>
      </c>
      <c r="AG1203" s="30" t="str">
        <f>"30"</f>
        <v>30</v>
      </c>
      <c r="AH1203" s="9"/>
      <c r="AI1203" s="2"/>
    </row>
    <row r="1204" spans="1:35" ht="12.75">
      <c r="A1204" s="2"/>
      <c r="B1204" s="102"/>
      <c r="C1204" s="30">
        <v>1</v>
      </c>
      <c r="D1204" s="34"/>
      <c r="E1204" s="34"/>
      <c r="F1204" s="34"/>
      <c r="G1204" s="34"/>
      <c r="H1204" s="34"/>
      <c r="I1204" s="34"/>
      <c r="J1204" s="34"/>
      <c r="K1204" s="34"/>
      <c r="L1204" s="34"/>
      <c r="M1204" s="34"/>
      <c r="N1204" s="34"/>
      <c r="O1204" s="34"/>
      <c r="P1204" s="34"/>
      <c r="Q1204" s="34"/>
      <c r="R1204" s="34"/>
      <c r="S1204" s="34"/>
      <c r="T1204" s="34"/>
      <c r="U1204" s="34"/>
      <c r="V1204" s="34"/>
      <c r="W1204" s="34"/>
      <c r="X1204" s="34"/>
      <c r="Y1204" s="34"/>
      <c r="Z1204" s="34"/>
      <c r="AA1204" s="34"/>
      <c r="AB1204" s="34"/>
      <c r="AC1204" s="34"/>
      <c r="AD1204" s="34"/>
      <c r="AE1204" s="34"/>
      <c r="AF1204" s="34"/>
      <c r="AG1204" s="34"/>
      <c r="AH1204" s="9"/>
      <c r="AI1204" s="2"/>
    </row>
    <row r="1205" spans="1:35" ht="12.75">
      <c r="A1205" s="2"/>
      <c r="B1205" s="102"/>
      <c r="C1205" s="30">
        <v>2</v>
      </c>
      <c r="D1205" s="34"/>
      <c r="E1205" s="34"/>
      <c r="F1205" s="34"/>
      <c r="G1205" s="34"/>
      <c r="H1205" s="34"/>
      <c r="I1205" s="34"/>
      <c r="J1205" s="34"/>
      <c r="K1205" s="34"/>
      <c r="L1205" s="34"/>
      <c r="M1205" s="34"/>
      <c r="N1205" s="34"/>
      <c r="O1205" s="34"/>
      <c r="P1205" s="34"/>
      <c r="Q1205" s="34"/>
      <c r="R1205" s="34"/>
      <c r="S1205" s="34"/>
      <c r="T1205" s="34"/>
      <c r="U1205" s="34"/>
      <c r="V1205" s="34"/>
      <c r="W1205" s="34"/>
      <c r="X1205" s="34"/>
      <c r="Y1205" s="34"/>
      <c r="Z1205" s="34"/>
      <c r="AA1205" s="34"/>
      <c r="AB1205" s="34"/>
      <c r="AC1205" s="34"/>
      <c r="AD1205" s="34"/>
      <c r="AE1205" s="34"/>
      <c r="AF1205" s="34"/>
      <c r="AG1205" s="34"/>
      <c r="AH1205" s="9"/>
      <c r="AI1205" s="2"/>
    </row>
    <row r="1206" spans="1:35" ht="12.75">
      <c r="A1206" s="2"/>
      <c r="B1206" s="102"/>
      <c r="C1206" s="30">
        <v>3</v>
      </c>
      <c r="D1206" s="34"/>
      <c r="E1206" s="34"/>
      <c r="F1206" s="34"/>
      <c r="G1206" s="34"/>
      <c r="H1206" s="34"/>
      <c r="I1206" s="34"/>
      <c r="J1206" s="34"/>
      <c r="K1206" s="34"/>
      <c r="L1206" s="34"/>
      <c r="M1206" s="34"/>
      <c r="N1206" s="34"/>
      <c r="O1206" s="34"/>
      <c r="P1206" s="34"/>
      <c r="Q1206" s="34"/>
      <c r="R1206" s="34"/>
      <c r="S1206" s="34"/>
      <c r="T1206" s="34"/>
      <c r="U1206" s="34"/>
      <c r="V1206" s="34"/>
      <c r="W1206" s="34"/>
      <c r="X1206" s="34"/>
      <c r="Y1206" s="34"/>
      <c r="Z1206" s="34"/>
      <c r="AA1206" s="34"/>
      <c r="AB1206" s="34"/>
      <c r="AC1206" s="34"/>
      <c r="AD1206" s="34"/>
      <c r="AE1206" s="34"/>
      <c r="AF1206" s="34"/>
      <c r="AG1206" s="34"/>
      <c r="AH1206" s="9"/>
      <c r="AI1206" s="2"/>
    </row>
    <row r="1207" spans="1:35" ht="12.75">
      <c r="A1207" s="2"/>
      <c r="B1207" s="102"/>
      <c r="C1207" s="30">
        <v>4</v>
      </c>
      <c r="D1207" s="34"/>
      <c r="E1207" s="34"/>
      <c r="F1207" s="34"/>
      <c r="G1207" s="34"/>
      <c r="H1207" s="34"/>
      <c r="I1207" s="34"/>
      <c r="J1207" s="34"/>
      <c r="K1207" s="34"/>
      <c r="L1207" s="34"/>
      <c r="M1207" s="34"/>
      <c r="N1207" s="34"/>
      <c r="O1207" s="34"/>
      <c r="P1207" s="34"/>
      <c r="Q1207" s="34"/>
      <c r="R1207" s="34"/>
      <c r="S1207" s="34"/>
      <c r="T1207" s="34"/>
      <c r="U1207" s="34"/>
      <c r="V1207" s="34"/>
      <c r="W1207" s="34"/>
      <c r="X1207" s="34"/>
      <c r="Y1207" s="34"/>
      <c r="Z1207" s="34"/>
      <c r="AA1207" s="34"/>
      <c r="AB1207" s="34"/>
      <c r="AC1207" s="34"/>
      <c r="AD1207" s="34"/>
      <c r="AE1207" s="34"/>
      <c r="AF1207" s="34"/>
      <c r="AG1207" s="34"/>
      <c r="AH1207" s="9"/>
      <c r="AI1207" s="2"/>
    </row>
    <row r="1208" spans="1:35" ht="12.75">
      <c r="A1208" s="2"/>
      <c r="B1208" s="10"/>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Y1208" s="11"/>
      <c r="Z1208" s="11"/>
      <c r="AA1208" s="11"/>
      <c r="AB1208" s="11"/>
      <c r="AC1208" s="11"/>
      <c r="AD1208" s="11"/>
      <c r="AE1208" s="11"/>
      <c r="AF1208" s="11"/>
      <c r="AG1208" s="11"/>
      <c r="AH1208" s="12"/>
      <c r="AI1208" s="2"/>
    </row>
    <row r="1209" spans="1:35" ht="12.75">
      <c r="A1209" s="14">
        <f>A1194+1</f>
        <v>81</v>
      </c>
      <c r="B1209" s="39"/>
      <c r="C1209" s="37"/>
      <c r="D1209" s="37"/>
      <c r="E1209" s="37"/>
      <c r="F1209" s="37"/>
      <c r="G1209" s="37"/>
      <c r="H1209" s="37"/>
      <c r="I1209" s="37"/>
      <c r="J1209" s="37"/>
      <c r="K1209" s="37"/>
      <c r="L1209" s="37"/>
      <c r="M1209" s="37"/>
      <c r="N1209" s="37"/>
      <c r="O1209" s="37"/>
      <c r="P1209" s="37"/>
      <c r="Q1209" s="37"/>
      <c r="R1209" s="37"/>
      <c r="S1209" s="37"/>
      <c r="T1209" s="37"/>
      <c r="U1209" s="37"/>
      <c r="V1209" s="37"/>
      <c r="W1209" s="37"/>
      <c r="X1209" s="37"/>
      <c r="Y1209" s="37"/>
      <c r="Z1209" s="37"/>
      <c r="AA1209" s="37"/>
      <c r="AB1209" s="37"/>
      <c r="AC1209" s="37"/>
      <c r="AD1209" s="37"/>
      <c r="AE1209" s="37"/>
      <c r="AF1209" s="37"/>
      <c r="AG1209" s="37"/>
      <c r="AH1209" s="40"/>
      <c r="AI1209" s="2"/>
    </row>
    <row r="1210" spans="1:35" ht="12.75">
      <c r="A1210" s="2"/>
      <c r="B1210" s="41"/>
      <c r="C1210" s="14" t="s">
        <v>18</v>
      </c>
      <c r="D1210" s="37"/>
      <c r="E1210" s="37"/>
      <c r="F1210" s="37"/>
      <c r="G1210" s="37"/>
      <c r="H1210" s="37"/>
      <c r="I1210" s="110">
        <f>IF(AND(I1212&lt;&gt;"",Y1212&lt;&gt;"",AD1212&lt;&gt;"",I1214&lt;&gt;"",I1215&lt;&gt;"",I1216&lt;&gt;""),1+I1195,"")</f>
      </c>
      <c r="J1210" s="111"/>
      <c r="K1210" s="112"/>
      <c r="L1210" s="37"/>
      <c r="M1210" s="37" t="s">
        <v>45</v>
      </c>
      <c r="N1210" s="37"/>
      <c r="O1210" s="37"/>
      <c r="P1210" s="37"/>
      <c r="Q1210" s="37"/>
      <c r="R1210" s="37"/>
      <c r="S1210" s="37"/>
      <c r="T1210" s="37"/>
      <c r="U1210" s="37"/>
      <c r="V1210" s="31"/>
      <c r="W1210" s="37"/>
      <c r="X1210" s="37" t="s">
        <v>46</v>
      </c>
      <c r="Y1210" s="37"/>
      <c r="Z1210" s="37"/>
      <c r="AA1210" s="37"/>
      <c r="AB1210" s="37"/>
      <c r="AC1210" s="37"/>
      <c r="AD1210" s="37"/>
      <c r="AE1210" s="37"/>
      <c r="AF1210" s="122"/>
      <c r="AG1210" s="123"/>
      <c r="AH1210" s="42"/>
      <c r="AI1210" s="2"/>
    </row>
    <row r="1211" spans="1:35" ht="12.75">
      <c r="A1211" s="2"/>
      <c r="B1211" s="8"/>
      <c r="C1211" s="37"/>
      <c r="D1211" s="37"/>
      <c r="E1211" s="37"/>
      <c r="F1211" s="37"/>
      <c r="G1211" s="37"/>
      <c r="H1211" s="37"/>
      <c r="I1211" s="37"/>
      <c r="J1211" s="37"/>
      <c r="K1211" s="37"/>
      <c r="L1211" s="37"/>
      <c r="M1211" s="37"/>
      <c r="N1211" s="37"/>
      <c r="O1211" s="37"/>
      <c r="P1211" s="37"/>
      <c r="Q1211" s="37"/>
      <c r="R1211" s="37"/>
      <c r="S1211" s="37"/>
      <c r="T1211" s="37"/>
      <c r="U1211" s="37"/>
      <c r="V1211" s="37"/>
      <c r="W1211" s="37"/>
      <c r="X1211" s="37"/>
      <c r="Y1211" s="37"/>
      <c r="Z1211" s="37"/>
      <c r="AA1211" s="37"/>
      <c r="AB1211" s="37"/>
      <c r="AC1211" s="37"/>
      <c r="AD1211" s="37"/>
      <c r="AE1211" s="37"/>
      <c r="AF1211" s="37"/>
      <c r="AG1211" s="37"/>
      <c r="AH1211" s="9"/>
      <c r="AI1211" s="2"/>
    </row>
    <row r="1212" spans="1:35" ht="12.75">
      <c r="A1212" s="2"/>
      <c r="B1212" s="8"/>
      <c r="C1212" s="14" t="s">
        <v>6</v>
      </c>
      <c r="D1212" s="2"/>
      <c r="E1212" s="2"/>
      <c r="F1212" s="2"/>
      <c r="G1212" s="2"/>
      <c r="H1212" s="2"/>
      <c r="I1212" s="103"/>
      <c r="J1212" s="104"/>
      <c r="K1212" s="104"/>
      <c r="L1212" s="104"/>
      <c r="M1212" s="104"/>
      <c r="N1212" s="104"/>
      <c r="O1212" s="104"/>
      <c r="P1212" s="104"/>
      <c r="Q1212" s="104"/>
      <c r="R1212" s="104"/>
      <c r="S1212" s="105"/>
      <c r="T1212" s="37"/>
      <c r="U1212" s="14" t="s">
        <v>11</v>
      </c>
      <c r="V1212" s="2"/>
      <c r="W1212" s="2"/>
      <c r="X1212" s="2"/>
      <c r="Y1212" s="31"/>
      <c r="Z1212" s="37"/>
      <c r="AA1212" s="14" t="s">
        <v>10</v>
      </c>
      <c r="AB1212" s="2"/>
      <c r="AC1212" s="2"/>
      <c r="AD1212" s="106"/>
      <c r="AE1212" s="106"/>
      <c r="AF1212" s="106"/>
      <c r="AG1212" s="106"/>
      <c r="AH1212" s="9"/>
      <c r="AI1212" s="2"/>
    </row>
    <row r="1213" spans="1:35" ht="12.75">
      <c r="A1213" s="2"/>
      <c r="B1213" s="8"/>
      <c r="C1213" s="37"/>
      <c r="D1213" s="37"/>
      <c r="E1213" s="37"/>
      <c r="F1213" s="37"/>
      <c r="G1213" s="37"/>
      <c r="H1213" s="37"/>
      <c r="I1213" s="37"/>
      <c r="J1213" s="37"/>
      <c r="K1213" s="37"/>
      <c r="L1213" s="37"/>
      <c r="M1213" s="37"/>
      <c r="N1213" s="37"/>
      <c r="O1213" s="37"/>
      <c r="P1213" s="37"/>
      <c r="Q1213" s="37"/>
      <c r="R1213" s="37"/>
      <c r="S1213" s="37"/>
      <c r="T1213" s="37"/>
      <c r="U1213" s="37"/>
      <c r="V1213" s="37"/>
      <c r="W1213" s="37"/>
      <c r="X1213" s="37"/>
      <c r="Y1213" s="37"/>
      <c r="Z1213" s="37"/>
      <c r="AA1213" s="37"/>
      <c r="AB1213" s="37"/>
      <c r="AC1213" s="37"/>
      <c r="AD1213" s="37"/>
      <c r="AE1213" s="37"/>
      <c r="AF1213" s="37"/>
      <c r="AG1213" s="37"/>
      <c r="AH1213" s="9"/>
      <c r="AI1213" s="2"/>
    </row>
    <row r="1214" spans="1:35" ht="12.75">
      <c r="A1214" s="2"/>
      <c r="B1214" s="8"/>
      <c r="C1214" s="14" t="s">
        <v>7</v>
      </c>
      <c r="D1214" s="2"/>
      <c r="E1214" s="2"/>
      <c r="F1214" s="2"/>
      <c r="G1214" s="2"/>
      <c r="H1214" s="2"/>
      <c r="I1214" s="107"/>
      <c r="J1214" s="108"/>
      <c r="K1214" s="108"/>
      <c r="L1214" s="108"/>
      <c r="M1214" s="108"/>
      <c r="N1214" s="108"/>
      <c r="O1214" s="108"/>
      <c r="P1214" s="108"/>
      <c r="Q1214" s="108"/>
      <c r="R1214" s="108"/>
      <c r="S1214" s="108"/>
      <c r="T1214" s="108"/>
      <c r="U1214" s="108"/>
      <c r="V1214" s="108"/>
      <c r="W1214" s="108"/>
      <c r="X1214" s="108"/>
      <c r="Y1214" s="108"/>
      <c r="Z1214" s="108"/>
      <c r="AA1214" s="108"/>
      <c r="AB1214" s="108"/>
      <c r="AC1214" s="108"/>
      <c r="AD1214" s="108"/>
      <c r="AE1214" s="108"/>
      <c r="AF1214" s="108"/>
      <c r="AG1214" s="109"/>
      <c r="AH1214" s="9"/>
      <c r="AI1214" s="2"/>
    </row>
    <row r="1215" spans="1:35" ht="12.75">
      <c r="A1215" s="2"/>
      <c r="B1215" s="8"/>
      <c r="C1215" s="14" t="s">
        <v>8</v>
      </c>
      <c r="D1215" s="2"/>
      <c r="E1215" s="2"/>
      <c r="F1215" s="2"/>
      <c r="G1215" s="2"/>
      <c r="H1215" s="2"/>
      <c r="I1215" s="107"/>
      <c r="J1215" s="108"/>
      <c r="K1215" s="108"/>
      <c r="L1215" s="108"/>
      <c r="M1215" s="108"/>
      <c r="N1215" s="108"/>
      <c r="O1215" s="108"/>
      <c r="P1215" s="108"/>
      <c r="Q1215" s="108"/>
      <c r="R1215" s="108"/>
      <c r="S1215" s="108"/>
      <c r="T1215" s="108"/>
      <c r="U1215" s="108"/>
      <c r="V1215" s="108"/>
      <c r="W1215" s="108"/>
      <c r="X1215" s="108"/>
      <c r="Y1215" s="108"/>
      <c r="Z1215" s="108"/>
      <c r="AA1215" s="108"/>
      <c r="AB1215" s="108"/>
      <c r="AC1215" s="108"/>
      <c r="AD1215" s="108"/>
      <c r="AE1215" s="108"/>
      <c r="AF1215" s="108"/>
      <c r="AG1215" s="109"/>
      <c r="AH1215" s="9"/>
      <c r="AI1215" s="2"/>
    </row>
    <row r="1216" spans="1:35" ht="12.75">
      <c r="A1216" s="2"/>
      <c r="B1216" s="8"/>
      <c r="C1216" s="14" t="s">
        <v>9</v>
      </c>
      <c r="D1216" s="2"/>
      <c r="E1216" s="2"/>
      <c r="F1216" s="2"/>
      <c r="G1216" s="2"/>
      <c r="H1216" s="2"/>
      <c r="I1216" s="107"/>
      <c r="J1216" s="108"/>
      <c r="K1216" s="108"/>
      <c r="L1216" s="108"/>
      <c r="M1216" s="108"/>
      <c r="N1216" s="108"/>
      <c r="O1216" s="108"/>
      <c r="P1216" s="108"/>
      <c r="Q1216" s="108"/>
      <c r="R1216" s="108"/>
      <c r="S1216" s="108"/>
      <c r="T1216" s="108"/>
      <c r="U1216" s="108"/>
      <c r="V1216" s="108"/>
      <c r="W1216" s="108"/>
      <c r="X1216" s="108"/>
      <c r="Y1216" s="108"/>
      <c r="Z1216" s="108"/>
      <c r="AA1216" s="108"/>
      <c r="AB1216" s="108"/>
      <c r="AC1216" s="108"/>
      <c r="AD1216" s="108"/>
      <c r="AE1216" s="108"/>
      <c r="AF1216" s="108"/>
      <c r="AG1216" s="109"/>
      <c r="AH1216" s="9"/>
      <c r="AI1216" s="2"/>
    </row>
    <row r="1217" spans="1:35" ht="12.75">
      <c r="A1217" s="2"/>
      <c r="B1217" s="8"/>
      <c r="C1217" s="37"/>
      <c r="D1217" s="37"/>
      <c r="E1217" s="37"/>
      <c r="F1217" s="37"/>
      <c r="G1217" s="37"/>
      <c r="H1217" s="37"/>
      <c r="I1217" s="37"/>
      <c r="J1217" s="37"/>
      <c r="K1217" s="37"/>
      <c r="L1217" s="37"/>
      <c r="M1217" s="37"/>
      <c r="N1217" s="37"/>
      <c r="O1217" s="37"/>
      <c r="P1217" s="37"/>
      <c r="Q1217" s="37"/>
      <c r="R1217" s="37"/>
      <c r="S1217" s="37"/>
      <c r="T1217" s="37"/>
      <c r="U1217" s="37"/>
      <c r="V1217" s="37"/>
      <c r="W1217" s="37"/>
      <c r="X1217" s="37"/>
      <c r="Y1217" s="37"/>
      <c r="Z1217" s="37"/>
      <c r="AA1217" s="37"/>
      <c r="AB1217" s="37"/>
      <c r="AC1217" s="37"/>
      <c r="AD1217" s="37"/>
      <c r="AE1217" s="37"/>
      <c r="AF1217" s="37"/>
      <c r="AG1217" s="37"/>
      <c r="AH1217" s="9"/>
      <c r="AI1217" s="2"/>
    </row>
    <row r="1218" spans="1:35" ht="12.75" customHeight="1">
      <c r="A1218" s="2"/>
      <c r="B1218" s="102" t="s">
        <v>16</v>
      </c>
      <c r="C1218" s="30"/>
      <c r="D1218" s="30" t="str">
        <f>"01"</f>
        <v>01</v>
      </c>
      <c r="E1218" s="30" t="str">
        <f>"02"</f>
        <v>02</v>
      </c>
      <c r="F1218" s="30" t="str">
        <f>"03"</f>
        <v>03</v>
      </c>
      <c r="G1218" s="30" t="str">
        <f>"04"</f>
        <v>04</v>
      </c>
      <c r="H1218" s="30" t="str">
        <f>"05"</f>
        <v>05</v>
      </c>
      <c r="I1218" s="30" t="str">
        <f>"06"</f>
        <v>06</v>
      </c>
      <c r="J1218" s="30" t="str">
        <f>"07"</f>
        <v>07</v>
      </c>
      <c r="K1218" s="30" t="str">
        <f>"08"</f>
        <v>08</v>
      </c>
      <c r="L1218" s="30" t="str">
        <f>"09"</f>
        <v>09</v>
      </c>
      <c r="M1218" s="30" t="str">
        <f>"10"</f>
        <v>10</v>
      </c>
      <c r="N1218" s="30" t="str">
        <f>"11"</f>
        <v>11</v>
      </c>
      <c r="O1218" s="30" t="str">
        <f>"12"</f>
        <v>12</v>
      </c>
      <c r="P1218" s="30" t="str">
        <f>"13"</f>
        <v>13</v>
      </c>
      <c r="Q1218" s="30" t="str">
        <f>"14"</f>
        <v>14</v>
      </c>
      <c r="R1218" s="30" t="str">
        <f>"15"</f>
        <v>15</v>
      </c>
      <c r="S1218" s="30" t="str">
        <f>"16"</f>
        <v>16</v>
      </c>
      <c r="T1218" s="30" t="str">
        <f>"17"</f>
        <v>17</v>
      </c>
      <c r="U1218" s="30" t="str">
        <f>"18"</f>
        <v>18</v>
      </c>
      <c r="V1218" s="30" t="str">
        <f>"19"</f>
        <v>19</v>
      </c>
      <c r="W1218" s="30" t="str">
        <f>"20"</f>
        <v>20</v>
      </c>
      <c r="X1218" s="30" t="str">
        <f>"21"</f>
        <v>21</v>
      </c>
      <c r="Y1218" s="30" t="str">
        <f>"22"</f>
        <v>22</v>
      </c>
      <c r="Z1218" s="30" t="str">
        <f>"23"</f>
        <v>23</v>
      </c>
      <c r="AA1218" s="30" t="str">
        <f>"24"</f>
        <v>24</v>
      </c>
      <c r="AB1218" s="30" t="str">
        <f>"25"</f>
        <v>25</v>
      </c>
      <c r="AC1218" s="30" t="str">
        <f>"26"</f>
        <v>26</v>
      </c>
      <c r="AD1218" s="30" t="str">
        <f>"27"</f>
        <v>27</v>
      </c>
      <c r="AE1218" s="30" t="str">
        <f>"28"</f>
        <v>28</v>
      </c>
      <c r="AF1218" s="30" t="str">
        <f>"29"</f>
        <v>29</v>
      </c>
      <c r="AG1218" s="30" t="str">
        <f>"30"</f>
        <v>30</v>
      </c>
      <c r="AH1218" s="9"/>
      <c r="AI1218" s="2"/>
    </row>
    <row r="1219" spans="1:35" ht="12.75">
      <c r="A1219" s="2"/>
      <c r="B1219" s="102"/>
      <c r="C1219" s="30">
        <v>1</v>
      </c>
      <c r="D1219" s="34"/>
      <c r="E1219" s="34"/>
      <c r="F1219" s="34"/>
      <c r="G1219" s="34"/>
      <c r="H1219" s="34"/>
      <c r="I1219" s="34"/>
      <c r="J1219" s="34"/>
      <c r="K1219" s="34"/>
      <c r="L1219" s="34"/>
      <c r="M1219" s="34"/>
      <c r="N1219" s="34"/>
      <c r="O1219" s="34"/>
      <c r="P1219" s="34"/>
      <c r="Q1219" s="34"/>
      <c r="R1219" s="34"/>
      <c r="S1219" s="34"/>
      <c r="T1219" s="34"/>
      <c r="U1219" s="34"/>
      <c r="V1219" s="34"/>
      <c r="W1219" s="34"/>
      <c r="X1219" s="34"/>
      <c r="Y1219" s="34"/>
      <c r="Z1219" s="34"/>
      <c r="AA1219" s="34"/>
      <c r="AB1219" s="34"/>
      <c r="AC1219" s="34"/>
      <c r="AD1219" s="34"/>
      <c r="AE1219" s="34"/>
      <c r="AF1219" s="34"/>
      <c r="AG1219" s="34"/>
      <c r="AH1219" s="9"/>
      <c r="AI1219" s="2"/>
    </row>
    <row r="1220" spans="1:35" ht="12.75">
      <c r="A1220" s="2"/>
      <c r="B1220" s="102"/>
      <c r="C1220" s="30">
        <v>2</v>
      </c>
      <c r="D1220" s="34"/>
      <c r="E1220" s="34"/>
      <c r="F1220" s="34"/>
      <c r="G1220" s="34"/>
      <c r="H1220" s="34"/>
      <c r="I1220" s="34"/>
      <c r="J1220" s="34"/>
      <c r="K1220" s="34"/>
      <c r="L1220" s="34"/>
      <c r="M1220" s="34"/>
      <c r="N1220" s="34"/>
      <c r="O1220" s="34"/>
      <c r="P1220" s="34"/>
      <c r="Q1220" s="34"/>
      <c r="R1220" s="34"/>
      <c r="S1220" s="34"/>
      <c r="T1220" s="34"/>
      <c r="U1220" s="34"/>
      <c r="V1220" s="34"/>
      <c r="W1220" s="34"/>
      <c r="X1220" s="34"/>
      <c r="Y1220" s="34"/>
      <c r="Z1220" s="34"/>
      <c r="AA1220" s="34"/>
      <c r="AB1220" s="34"/>
      <c r="AC1220" s="34"/>
      <c r="AD1220" s="34"/>
      <c r="AE1220" s="34"/>
      <c r="AF1220" s="34"/>
      <c r="AG1220" s="34"/>
      <c r="AH1220" s="9"/>
      <c r="AI1220" s="2"/>
    </row>
    <row r="1221" spans="1:35" ht="12.75">
      <c r="A1221" s="2"/>
      <c r="B1221" s="102"/>
      <c r="C1221" s="30">
        <v>3</v>
      </c>
      <c r="D1221" s="34"/>
      <c r="E1221" s="34"/>
      <c r="F1221" s="34"/>
      <c r="G1221" s="34"/>
      <c r="H1221" s="34"/>
      <c r="I1221" s="34"/>
      <c r="J1221" s="34"/>
      <c r="K1221" s="34"/>
      <c r="L1221" s="34"/>
      <c r="M1221" s="34"/>
      <c r="N1221" s="34"/>
      <c r="O1221" s="34"/>
      <c r="P1221" s="34"/>
      <c r="Q1221" s="34"/>
      <c r="R1221" s="34"/>
      <c r="S1221" s="34"/>
      <c r="T1221" s="34"/>
      <c r="U1221" s="34"/>
      <c r="V1221" s="34"/>
      <c r="W1221" s="34"/>
      <c r="X1221" s="34"/>
      <c r="Y1221" s="34"/>
      <c r="Z1221" s="34"/>
      <c r="AA1221" s="34"/>
      <c r="AB1221" s="34"/>
      <c r="AC1221" s="34"/>
      <c r="AD1221" s="34"/>
      <c r="AE1221" s="34"/>
      <c r="AF1221" s="34"/>
      <c r="AG1221" s="34"/>
      <c r="AH1221" s="9"/>
      <c r="AI1221" s="2"/>
    </row>
    <row r="1222" spans="1:35" ht="12.75">
      <c r="A1222" s="2"/>
      <c r="B1222" s="102"/>
      <c r="C1222" s="30">
        <v>4</v>
      </c>
      <c r="D1222" s="34"/>
      <c r="E1222" s="34"/>
      <c r="F1222" s="34"/>
      <c r="G1222" s="34"/>
      <c r="H1222" s="34"/>
      <c r="I1222" s="34"/>
      <c r="J1222" s="34"/>
      <c r="K1222" s="34"/>
      <c r="L1222" s="34"/>
      <c r="M1222" s="34"/>
      <c r="N1222" s="34"/>
      <c r="O1222" s="34"/>
      <c r="P1222" s="34"/>
      <c r="Q1222" s="34"/>
      <c r="R1222" s="34"/>
      <c r="S1222" s="34"/>
      <c r="T1222" s="34"/>
      <c r="U1222" s="34"/>
      <c r="V1222" s="34"/>
      <c r="W1222" s="34"/>
      <c r="X1222" s="34"/>
      <c r="Y1222" s="34"/>
      <c r="Z1222" s="34"/>
      <c r="AA1222" s="34"/>
      <c r="AB1222" s="34"/>
      <c r="AC1222" s="34"/>
      <c r="AD1222" s="34"/>
      <c r="AE1222" s="34"/>
      <c r="AF1222" s="34"/>
      <c r="AG1222" s="34"/>
      <c r="AH1222" s="9"/>
      <c r="AI1222" s="2"/>
    </row>
    <row r="1223" spans="1:35" ht="12.75">
      <c r="A1223" s="2"/>
      <c r="B1223" s="10"/>
      <c r="C1223" s="11"/>
      <c r="D1223" s="11"/>
      <c r="E1223" s="11"/>
      <c r="F1223" s="11"/>
      <c r="G1223" s="11"/>
      <c r="H1223" s="11"/>
      <c r="I1223" s="11"/>
      <c r="J1223" s="11"/>
      <c r="K1223" s="11"/>
      <c r="L1223" s="11"/>
      <c r="M1223" s="11"/>
      <c r="N1223" s="11"/>
      <c r="O1223" s="11"/>
      <c r="P1223" s="11"/>
      <c r="Q1223" s="11"/>
      <c r="R1223" s="11"/>
      <c r="S1223" s="11"/>
      <c r="T1223" s="11"/>
      <c r="U1223" s="11"/>
      <c r="V1223" s="11"/>
      <c r="W1223" s="11"/>
      <c r="X1223" s="11"/>
      <c r="Y1223" s="11"/>
      <c r="Z1223" s="11"/>
      <c r="AA1223" s="11"/>
      <c r="AB1223" s="11"/>
      <c r="AC1223" s="11"/>
      <c r="AD1223" s="11"/>
      <c r="AE1223" s="11"/>
      <c r="AF1223" s="11"/>
      <c r="AG1223" s="11"/>
      <c r="AH1223" s="12"/>
      <c r="AI1223" s="2"/>
    </row>
    <row r="1224" spans="1:35" ht="12.75">
      <c r="A1224" s="14">
        <f>A1209+1</f>
        <v>82</v>
      </c>
      <c r="B1224" s="39"/>
      <c r="C1224" s="37"/>
      <c r="D1224" s="37"/>
      <c r="E1224" s="37"/>
      <c r="F1224" s="37"/>
      <c r="G1224" s="37"/>
      <c r="H1224" s="37"/>
      <c r="I1224" s="37"/>
      <c r="J1224" s="37"/>
      <c r="K1224" s="37"/>
      <c r="L1224" s="37"/>
      <c r="M1224" s="37"/>
      <c r="N1224" s="37"/>
      <c r="O1224" s="37"/>
      <c r="P1224" s="37"/>
      <c r="Q1224" s="37"/>
      <c r="R1224" s="37"/>
      <c r="S1224" s="37"/>
      <c r="T1224" s="37"/>
      <c r="U1224" s="37"/>
      <c r="V1224" s="37"/>
      <c r="W1224" s="37"/>
      <c r="X1224" s="37"/>
      <c r="Y1224" s="37"/>
      <c r="Z1224" s="37"/>
      <c r="AA1224" s="37"/>
      <c r="AB1224" s="37"/>
      <c r="AC1224" s="37"/>
      <c r="AD1224" s="37"/>
      <c r="AE1224" s="37"/>
      <c r="AF1224" s="37"/>
      <c r="AG1224" s="37"/>
      <c r="AH1224" s="40"/>
      <c r="AI1224" s="2"/>
    </row>
    <row r="1225" spans="1:35" ht="12.75">
      <c r="A1225" s="2"/>
      <c r="B1225" s="41"/>
      <c r="C1225" s="14" t="s">
        <v>18</v>
      </c>
      <c r="D1225" s="37"/>
      <c r="E1225" s="37"/>
      <c r="F1225" s="37"/>
      <c r="G1225" s="37"/>
      <c r="H1225" s="37"/>
      <c r="I1225" s="110">
        <f>IF(AND(I1227&lt;&gt;"",Y1227&lt;&gt;"",AD1227&lt;&gt;"",I1229&lt;&gt;"",I1230&lt;&gt;"",I1231&lt;&gt;""),1+I1210,"")</f>
      </c>
      <c r="J1225" s="111"/>
      <c r="K1225" s="112"/>
      <c r="L1225" s="37"/>
      <c r="M1225" s="37" t="s">
        <v>45</v>
      </c>
      <c r="N1225" s="37"/>
      <c r="O1225" s="37"/>
      <c r="P1225" s="37"/>
      <c r="Q1225" s="37"/>
      <c r="R1225" s="37"/>
      <c r="S1225" s="37"/>
      <c r="T1225" s="37"/>
      <c r="U1225" s="37"/>
      <c r="V1225" s="31"/>
      <c r="W1225" s="37"/>
      <c r="X1225" s="37" t="s">
        <v>46</v>
      </c>
      <c r="Y1225" s="37"/>
      <c r="Z1225" s="37"/>
      <c r="AA1225" s="37"/>
      <c r="AB1225" s="37"/>
      <c r="AC1225" s="37"/>
      <c r="AD1225" s="37"/>
      <c r="AE1225" s="37"/>
      <c r="AF1225" s="122"/>
      <c r="AG1225" s="123"/>
      <c r="AH1225" s="42"/>
      <c r="AI1225" s="2"/>
    </row>
    <row r="1226" spans="1:35" ht="12.75">
      <c r="A1226" s="2"/>
      <c r="B1226" s="8"/>
      <c r="C1226" s="37"/>
      <c r="D1226" s="37"/>
      <c r="E1226" s="37"/>
      <c r="F1226" s="37"/>
      <c r="G1226" s="37"/>
      <c r="H1226" s="37"/>
      <c r="I1226" s="37"/>
      <c r="J1226" s="37"/>
      <c r="K1226" s="37"/>
      <c r="L1226" s="37"/>
      <c r="M1226" s="37"/>
      <c r="N1226" s="37"/>
      <c r="O1226" s="37"/>
      <c r="P1226" s="37"/>
      <c r="Q1226" s="37"/>
      <c r="R1226" s="37"/>
      <c r="S1226" s="37"/>
      <c r="T1226" s="37"/>
      <c r="U1226" s="37"/>
      <c r="V1226" s="37"/>
      <c r="W1226" s="37"/>
      <c r="X1226" s="37"/>
      <c r="Y1226" s="37"/>
      <c r="Z1226" s="37"/>
      <c r="AA1226" s="37"/>
      <c r="AB1226" s="37"/>
      <c r="AC1226" s="37"/>
      <c r="AD1226" s="37"/>
      <c r="AE1226" s="37"/>
      <c r="AF1226" s="37"/>
      <c r="AG1226" s="37"/>
      <c r="AH1226" s="9"/>
      <c r="AI1226" s="2"/>
    </row>
    <row r="1227" spans="1:35" ht="12.75">
      <c r="A1227" s="2"/>
      <c r="B1227" s="8"/>
      <c r="C1227" s="14" t="s">
        <v>6</v>
      </c>
      <c r="D1227" s="2"/>
      <c r="E1227" s="2"/>
      <c r="F1227" s="2"/>
      <c r="G1227" s="2"/>
      <c r="H1227" s="2"/>
      <c r="I1227" s="103"/>
      <c r="J1227" s="104"/>
      <c r="K1227" s="104"/>
      <c r="L1227" s="104"/>
      <c r="M1227" s="104"/>
      <c r="N1227" s="104"/>
      <c r="O1227" s="104"/>
      <c r="P1227" s="104"/>
      <c r="Q1227" s="104"/>
      <c r="R1227" s="104"/>
      <c r="S1227" s="105"/>
      <c r="T1227" s="37"/>
      <c r="U1227" s="14" t="s">
        <v>11</v>
      </c>
      <c r="V1227" s="2"/>
      <c r="W1227" s="2"/>
      <c r="X1227" s="2"/>
      <c r="Y1227" s="31"/>
      <c r="Z1227" s="37"/>
      <c r="AA1227" s="14" t="s">
        <v>10</v>
      </c>
      <c r="AB1227" s="2"/>
      <c r="AC1227" s="2"/>
      <c r="AD1227" s="106"/>
      <c r="AE1227" s="106"/>
      <c r="AF1227" s="106"/>
      <c r="AG1227" s="106"/>
      <c r="AH1227" s="9"/>
      <c r="AI1227" s="2"/>
    </row>
    <row r="1228" spans="1:35" ht="12.75">
      <c r="A1228" s="2"/>
      <c r="B1228" s="8"/>
      <c r="C1228" s="37"/>
      <c r="D1228" s="37"/>
      <c r="E1228" s="37"/>
      <c r="F1228" s="37"/>
      <c r="G1228" s="37"/>
      <c r="H1228" s="37"/>
      <c r="I1228" s="37"/>
      <c r="J1228" s="37"/>
      <c r="K1228" s="37"/>
      <c r="L1228" s="37"/>
      <c r="M1228" s="37"/>
      <c r="N1228" s="37"/>
      <c r="O1228" s="37"/>
      <c r="P1228" s="37"/>
      <c r="Q1228" s="37"/>
      <c r="R1228" s="37"/>
      <c r="S1228" s="37"/>
      <c r="T1228" s="37"/>
      <c r="U1228" s="37"/>
      <c r="V1228" s="37"/>
      <c r="W1228" s="37"/>
      <c r="X1228" s="37"/>
      <c r="Y1228" s="37"/>
      <c r="Z1228" s="37"/>
      <c r="AA1228" s="37"/>
      <c r="AB1228" s="37"/>
      <c r="AC1228" s="37"/>
      <c r="AD1228" s="37"/>
      <c r="AE1228" s="37"/>
      <c r="AF1228" s="37"/>
      <c r="AG1228" s="37"/>
      <c r="AH1228" s="9"/>
      <c r="AI1228" s="2"/>
    </row>
    <row r="1229" spans="1:35" ht="12.75">
      <c r="A1229" s="2"/>
      <c r="B1229" s="8"/>
      <c r="C1229" s="14" t="s">
        <v>7</v>
      </c>
      <c r="D1229" s="2"/>
      <c r="E1229" s="2"/>
      <c r="F1229" s="2"/>
      <c r="G1229" s="2"/>
      <c r="H1229" s="2"/>
      <c r="I1229" s="107"/>
      <c r="J1229" s="108"/>
      <c r="K1229" s="108"/>
      <c r="L1229" s="108"/>
      <c r="M1229" s="108"/>
      <c r="N1229" s="108"/>
      <c r="O1229" s="108"/>
      <c r="P1229" s="108"/>
      <c r="Q1229" s="108"/>
      <c r="R1229" s="108"/>
      <c r="S1229" s="108"/>
      <c r="T1229" s="108"/>
      <c r="U1229" s="108"/>
      <c r="V1229" s="108"/>
      <c r="W1229" s="108"/>
      <c r="X1229" s="108"/>
      <c r="Y1229" s="108"/>
      <c r="Z1229" s="108"/>
      <c r="AA1229" s="108"/>
      <c r="AB1229" s="108"/>
      <c r="AC1229" s="108"/>
      <c r="AD1229" s="108"/>
      <c r="AE1229" s="108"/>
      <c r="AF1229" s="108"/>
      <c r="AG1229" s="109"/>
      <c r="AH1229" s="9"/>
      <c r="AI1229" s="2"/>
    </row>
    <row r="1230" spans="1:35" ht="12.75">
      <c r="A1230" s="2"/>
      <c r="B1230" s="8"/>
      <c r="C1230" s="14" t="s">
        <v>8</v>
      </c>
      <c r="D1230" s="2"/>
      <c r="E1230" s="2"/>
      <c r="F1230" s="2"/>
      <c r="G1230" s="2"/>
      <c r="H1230" s="2"/>
      <c r="I1230" s="107"/>
      <c r="J1230" s="108"/>
      <c r="K1230" s="108"/>
      <c r="L1230" s="108"/>
      <c r="M1230" s="108"/>
      <c r="N1230" s="108"/>
      <c r="O1230" s="108"/>
      <c r="P1230" s="108"/>
      <c r="Q1230" s="108"/>
      <c r="R1230" s="108"/>
      <c r="S1230" s="108"/>
      <c r="T1230" s="108"/>
      <c r="U1230" s="108"/>
      <c r="V1230" s="108"/>
      <c r="W1230" s="108"/>
      <c r="X1230" s="108"/>
      <c r="Y1230" s="108"/>
      <c r="Z1230" s="108"/>
      <c r="AA1230" s="108"/>
      <c r="AB1230" s="108"/>
      <c r="AC1230" s="108"/>
      <c r="AD1230" s="108"/>
      <c r="AE1230" s="108"/>
      <c r="AF1230" s="108"/>
      <c r="AG1230" s="109"/>
      <c r="AH1230" s="9"/>
      <c r="AI1230" s="2"/>
    </row>
    <row r="1231" spans="1:35" ht="12.75">
      <c r="A1231" s="2"/>
      <c r="B1231" s="8"/>
      <c r="C1231" s="14" t="s">
        <v>9</v>
      </c>
      <c r="D1231" s="2"/>
      <c r="E1231" s="2"/>
      <c r="F1231" s="2"/>
      <c r="G1231" s="2"/>
      <c r="H1231" s="2"/>
      <c r="I1231" s="107"/>
      <c r="J1231" s="108"/>
      <c r="K1231" s="108"/>
      <c r="L1231" s="108"/>
      <c r="M1231" s="108"/>
      <c r="N1231" s="108"/>
      <c r="O1231" s="108"/>
      <c r="P1231" s="108"/>
      <c r="Q1231" s="108"/>
      <c r="R1231" s="108"/>
      <c r="S1231" s="108"/>
      <c r="T1231" s="108"/>
      <c r="U1231" s="108"/>
      <c r="V1231" s="108"/>
      <c r="W1231" s="108"/>
      <c r="X1231" s="108"/>
      <c r="Y1231" s="108"/>
      <c r="Z1231" s="108"/>
      <c r="AA1231" s="108"/>
      <c r="AB1231" s="108"/>
      <c r="AC1231" s="108"/>
      <c r="AD1231" s="108"/>
      <c r="AE1231" s="108"/>
      <c r="AF1231" s="108"/>
      <c r="AG1231" s="109"/>
      <c r="AH1231" s="9"/>
      <c r="AI1231" s="2"/>
    </row>
    <row r="1232" spans="1:35" ht="12.75">
      <c r="A1232" s="2"/>
      <c r="B1232" s="8"/>
      <c r="C1232" s="37"/>
      <c r="D1232" s="37"/>
      <c r="E1232" s="37"/>
      <c r="F1232" s="37"/>
      <c r="G1232" s="37"/>
      <c r="H1232" s="37"/>
      <c r="I1232" s="37"/>
      <c r="J1232" s="37"/>
      <c r="K1232" s="37"/>
      <c r="L1232" s="37"/>
      <c r="M1232" s="37"/>
      <c r="N1232" s="37"/>
      <c r="O1232" s="37"/>
      <c r="P1232" s="37"/>
      <c r="Q1232" s="37"/>
      <c r="R1232" s="37"/>
      <c r="S1232" s="37"/>
      <c r="T1232" s="37"/>
      <c r="U1232" s="37"/>
      <c r="V1232" s="37"/>
      <c r="W1232" s="37"/>
      <c r="X1232" s="37"/>
      <c r="Y1232" s="37"/>
      <c r="Z1232" s="37"/>
      <c r="AA1232" s="37"/>
      <c r="AB1232" s="37"/>
      <c r="AC1232" s="37"/>
      <c r="AD1232" s="37"/>
      <c r="AE1232" s="37"/>
      <c r="AF1232" s="37"/>
      <c r="AG1232" s="37"/>
      <c r="AH1232" s="9"/>
      <c r="AI1232" s="2"/>
    </row>
    <row r="1233" spans="1:35" ht="12.75" customHeight="1">
      <c r="A1233" s="2"/>
      <c r="B1233" s="102" t="s">
        <v>16</v>
      </c>
      <c r="C1233" s="30"/>
      <c r="D1233" s="30" t="str">
        <f>"01"</f>
        <v>01</v>
      </c>
      <c r="E1233" s="30" t="str">
        <f>"02"</f>
        <v>02</v>
      </c>
      <c r="F1233" s="30" t="str">
        <f>"03"</f>
        <v>03</v>
      </c>
      <c r="G1233" s="30" t="str">
        <f>"04"</f>
        <v>04</v>
      </c>
      <c r="H1233" s="30" t="str">
        <f>"05"</f>
        <v>05</v>
      </c>
      <c r="I1233" s="30" t="str">
        <f>"06"</f>
        <v>06</v>
      </c>
      <c r="J1233" s="30" t="str">
        <f>"07"</f>
        <v>07</v>
      </c>
      <c r="K1233" s="30" t="str">
        <f>"08"</f>
        <v>08</v>
      </c>
      <c r="L1233" s="30" t="str">
        <f>"09"</f>
        <v>09</v>
      </c>
      <c r="M1233" s="30" t="str">
        <f>"10"</f>
        <v>10</v>
      </c>
      <c r="N1233" s="30" t="str">
        <f>"11"</f>
        <v>11</v>
      </c>
      <c r="O1233" s="30" t="str">
        <f>"12"</f>
        <v>12</v>
      </c>
      <c r="P1233" s="30" t="str">
        <f>"13"</f>
        <v>13</v>
      </c>
      <c r="Q1233" s="30" t="str">
        <f>"14"</f>
        <v>14</v>
      </c>
      <c r="R1233" s="30" t="str">
        <f>"15"</f>
        <v>15</v>
      </c>
      <c r="S1233" s="30" t="str">
        <f>"16"</f>
        <v>16</v>
      </c>
      <c r="T1233" s="30" t="str">
        <f>"17"</f>
        <v>17</v>
      </c>
      <c r="U1233" s="30" t="str">
        <f>"18"</f>
        <v>18</v>
      </c>
      <c r="V1233" s="30" t="str">
        <f>"19"</f>
        <v>19</v>
      </c>
      <c r="W1233" s="30" t="str">
        <f>"20"</f>
        <v>20</v>
      </c>
      <c r="X1233" s="30" t="str">
        <f>"21"</f>
        <v>21</v>
      </c>
      <c r="Y1233" s="30" t="str">
        <f>"22"</f>
        <v>22</v>
      </c>
      <c r="Z1233" s="30" t="str">
        <f>"23"</f>
        <v>23</v>
      </c>
      <c r="AA1233" s="30" t="str">
        <f>"24"</f>
        <v>24</v>
      </c>
      <c r="AB1233" s="30" t="str">
        <f>"25"</f>
        <v>25</v>
      </c>
      <c r="AC1233" s="30" t="str">
        <f>"26"</f>
        <v>26</v>
      </c>
      <c r="AD1233" s="30" t="str">
        <f>"27"</f>
        <v>27</v>
      </c>
      <c r="AE1233" s="30" t="str">
        <f>"28"</f>
        <v>28</v>
      </c>
      <c r="AF1233" s="30" t="str">
        <f>"29"</f>
        <v>29</v>
      </c>
      <c r="AG1233" s="30" t="str">
        <f>"30"</f>
        <v>30</v>
      </c>
      <c r="AH1233" s="9"/>
      <c r="AI1233" s="2"/>
    </row>
    <row r="1234" spans="1:35" ht="12.75">
      <c r="A1234" s="2"/>
      <c r="B1234" s="102"/>
      <c r="C1234" s="30">
        <v>1</v>
      </c>
      <c r="D1234" s="34"/>
      <c r="E1234" s="34"/>
      <c r="F1234" s="34"/>
      <c r="G1234" s="34"/>
      <c r="H1234" s="34"/>
      <c r="I1234" s="34"/>
      <c r="J1234" s="34"/>
      <c r="K1234" s="34"/>
      <c r="L1234" s="34"/>
      <c r="M1234" s="34"/>
      <c r="N1234" s="34"/>
      <c r="O1234" s="34"/>
      <c r="P1234" s="34"/>
      <c r="Q1234" s="34"/>
      <c r="R1234" s="34"/>
      <c r="S1234" s="34"/>
      <c r="T1234" s="34"/>
      <c r="U1234" s="34"/>
      <c r="V1234" s="34"/>
      <c r="W1234" s="34"/>
      <c r="X1234" s="34"/>
      <c r="Y1234" s="34"/>
      <c r="Z1234" s="34"/>
      <c r="AA1234" s="34"/>
      <c r="AB1234" s="34"/>
      <c r="AC1234" s="34"/>
      <c r="AD1234" s="34"/>
      <c r="AE1234" s="34"/>
      <c r="AF1234" s="34"/>
      <c r="AG1234" s="34"/>
      <c r="AH1234" s="9"/>
      <c r="AI1234" s="2"/>
    </row>
    <row r="1235" spans="1:35" ht="12.75">
      <c r="A1235" s="2"/>
      <c r="B1235" s="102"/>
      <c r="C1235" s="30">
        <v>2</v>
      </c>
      <c r="D1235" s="34"/>
      <c r="E1235" s="34"/>
      <c r="F1235" s="34"/>
      <c r="G1235" s="34"/>
      <c r="H1235" s="34"/>
      <c r="I1235" s="34"/>
      <c r="J1235" s="34"/>
      <c r="K1235" s="34"/>
      <c r="L1235" s="34"/>
      <c r="M1235" s="34"/>
      <c r="N1235" s="34"/>
      <c r="O1235" s="34"/>
      <c r="P1235" s="34"/>
      <c r="Q1235" s="34"/>
      <c r="R1235" s="34"/>
      <c r="S1235" s="34"/>
      <c r="T1235" s="34"/>
      <c r="U1235" s="34"/>
      <c r="V1235" s="34"/>
      <c r="W1235" s="34"/>
      <c r="X1235" s="34"/>
      <c r="Y1235" s="34"/>
      <c r="Z1235" s="34"/>
      <c r="AA1235" s="34"/>
      <c r="AB1235" s="34"/>
      <c r="AC1235" s="34"/>
      <c r="AD1235" s="34"/>
      <c r="AE1235" s="34"/>
      <c r="AF1235" s="34"/>
      <c r="AG1235" s="34"/>
      <c r="AH1235" s="9"/>
      <c r="AI1235" s="2"/>
    </row>
    <row r="1236" spans="1:35" ht="12.75">
      <c r="A1236" s="2"/>
      <c r="B1236" s="102"/>
      <c r="C1236" s="30">
        <v>3</v>
      </c>
      <c r="D1236" s="34"/>
      <c r="E1236" s="34"/>
      <c r="F1236" s="34"/>
      <c r="G1236" s="34"/>
      <c r="H1236" s="34"/>
      <c r="I1236" s="34"/>
      <c r="J1236" s="34"/>
      <c r="K1236" s="34"/>
      <c r="L1236" s="34"/>
      <c r="M1236" s="34"/>
      <c r="N1236" s="34"/>
      <c r="O1236" s="34"/>
      <c r="P1236" s="34"/>
      <c r="Q1236" s="34"/>
      <c r="R1236" s="34"/>
      <c r="S1236" s="34"/>
      <c r="T1236" s="34"/>
      <c r="U1236" s="34"/>
      <c r="V1236" s="34"/>
      <c r="W1236" s="34"/>
      <c r="X1236" s="34"/>
      <c r="Y1236" s="34"/>
      <c r="Z1236" s="34"/>
      <c r="AA1236" s="34"/>
      <c r="AB1236" s="34"/>
      <c r="AC1236" s="34"/>
      <c r="AD1236" s="34"/>
      <c r="AE1236" s="34"/>
      <c r="AF1236" s="34"/>
      <c r="AG1236" s="34"/>
      <c r="AH1236" s="9"/>
      <c r="AI1236" s="2"/>
    </row>
    <row r="1237" spans="1:35" ht="12.75">
      <c r="A1237" s="2"/>
      <c r="B1237" s="102"/>
      <c r="C1237" s="30">
        <v>4</v>
      </c>
      <c r="D1237" s="34"/>
      <c r="E1237" s="34"/>
      <c r="F1237" s="34"/>
      <c r="G1237" s="34"/>
      <c r="H1237" s="34"/>
      <c r="I1237" s="34"/>
      <c r="J1237" s="34"/>
      <c r="K1237" s="34"/>
      <c r="L1237" s="34"/>
      <c r="M1237" s="34"/>
      <c r="N1237" s="34"/>
      <c r="O1237" s="34"/>
      <c r="P1237" s="34"/>
      <c r="Q1237" s="34"/>
      <c r="R1237" s="34"/>
      <c r="S1237" s="34"/>
      <c r="T1237" s="34"/>
      <c r="U1237" s="34"/>
      <c r="V1237" s="34"/>
      <c r="W1237" s="34"/>
      <c r="X1237" s="34"/>
      <c r="Y1237" s="34"/>
      <c r="Z1237" s="34"/>
      <c r="AA1237" s="34"/>
      <c r="AB1237" s="34"/>
      <c r="AC1237" s="34"/>
      <c r="AD1237" s="34"/>
      <c r="AE1237" s="34"/>
      <c r="AF1237" s="34"/>
      <c r="AG1237" s="34"/>
      <c r="AH1237" s="9"/>
      <c r="AI1237" s="2"/>
    </row>
    <row r="1238" spans="1:35" ht="12.75">
      <c r="A1238" s="2"/>
      <c r="B1238" s="10"/>
      <c r="C1238" s="11"/>
      <c r="D1238" s="11"/>
      <c r="E1238" s="11"/>
      <c r="F1238" s="11"/>
      <c r="G1238" s="11"/>
      <c r="H1238" s="11"/>
      <c r="I1238" s="11"/>
      <c r="J1238" s="11"/>
      <c r="K1238" s="11"/>
      <c r="L1238" s="11"/>
      <c r="M1238" s="11"/>
      <c r="N1238" s="11"/>
      <c r="O1238" s="11"/>
      <c r="P1238" s="11"/>
      <c r="Q1238" s="11"/>
      <c r="R1238" s="11"/>
      <c r="S1238" s="11"/>
      <c r="T1238" s="11"/>
      <c r="U1238" s="11"/>
      <c r="V1238" s="11"/>
      <c r="W1238" s="11"/>
      <c r="X1238" s="11"/>
      <c r="Y1238" s="11"/>
      <c r="Z1238" s="11"/>
      <c r="AA1238" s="11"/>
      <c r="AB1238" s="11"/>
      <c r="AC1238" s="11"/>
      <c r="AD1238" s="11"/>
      <c r="AE1238" s="11"/>
      <c r="AF1238" s="11"/>
      <c r="AG1238" s="11"/>
      <c r="AH1238" s="12"/>
      <c r="AI1238" s="2"/>
    </row>
    <row r="1239" spans="1:35" ht="12.75">
      <c r="A1239" s="14">
        <f>A1224+1</f>
        <v>83</v>
      </c>
      <c r="B1239" s="39"/>
      <c r="C1239" s="37"/>
      <c r="D1239" s="37"/>
      <c r="E1239" s="37"/>
      <c r="F1239" s="37"/>
      <c r="G1239" s="37"/>
      <c r="H1239" s="37"/>
      <c r="I1239" s="37"/>
      <c r="J1239" s="37"/>
      <c r="K1239" s="37"/>
      <c r="L1239" s="37"/>
      <c r="M1239" s="37"/>
      <c r="N1239" s="37"/>
      <c r="O1239" s="37"/>
      <c r="P1239" s="37"/>
      <c r="Q1239" s="37"/>
      <c r="R1239" s="37"/>
      <c r="S1239" s="37"/>
      <c r="T1239" s="37"/>
      <c r="U1239" s="37"/>
      <c r="V1239" s="37"/>
      <c r="W1239" s="37"/>
      <c r="X1239" s="37"/>
      <c r="Y1239" s="37"/>
      <c r="Z1239" s="37"/>
      <c r="AA1239" s="37"/>
      <c r="AB1239" s="37"/>
      <c r="AC1239" s="37"/>
      <c r="AD1239" s="37"/>
      <c r="AE1239" s="37"/>
      <c r="AF1239" s="37"/>
      <c r="AG1239" s="37"/>
      <c r="AH1239" s="40"/>
      <c r="AI1239" s="2"/>
    </row>
    <row r="1240" spans="1:35" ht="12.75">
      <c r="A1240" s="2"/>
      <c r="B1240" s="41"/>
      <c r="C1240" s="14" t="s">
        <v>18</v>
      </c>
      <c r="D1240" s="37"/>
      <c r="E1240" s="37"/>
      <c r="F1240" s="37"/>
      <c r="G1240" s="37"/>
      <c r="H1240" s="37"/>
      <c r="I1240" s="110">
        <f>IF(AND(I1242&lt;&gt;"",Y1242&lt;&gt;"",AD1242&lt;&gt;"",I1244&lt;&gt;"",I1245&lt;&gt;"",I1246&lt;&gt;""),1+I1225,"")</f>
      </c>
      <c r="J1240" s="111"/>
      <c r="K1240" s="112"/>
      <c r="L1240" s="37"/>
      <c r="M1240" s="37" t="s">
        <v>45</v>
      </c>
      <c r="N1240" s="37"/>
      <c r="O1240" s="37"/>
      <c r="P1240" s="37"/>
      <c r="Q1240" s="37"/>
      <c r="R1240" s="37"/>
      <c r="S1240" s="37"/>
      <c r="T1240" s="37"/>
      <c r="U1240" s="37"/>
      <c r="V1240" s="31"/>
      <c r="W1240" s="37"/>
      <c r="X1240" s="37" t="s">
        <v>46</v>
      </c>
      <c r="Y1240" s="37"/>
      <c r="Z1240" s="37"/>
      <c r="AA1240" s="37"/>
      <c r="AB1240" s="37"/>
      <c r="AC1240" s="37"/>
      <c r="AD1240" s="37"/>
      <c r="AE1240" s="37"/>
      <c r="AF1240" s="122"/>
      <c r="AG1240" s="123"/>
      <c r="AH1240" s="42"/>
      <c r="AI1240" s="2"/>
    </row>
    <row r="1241" spans="1:35" ht="12.75">
      <c r="A1241" s="2"/>
      <c r="B1241" s="8"/>
      <c r="C1241" s="37"/>
      <c r="D1241" s="37"/>
      <c r="E1241" s="37"/>
      <c r="F1241" s="37"/>
      <c r="G1241" s="37"/>
      <c r="H1241" s="37"/>
      <c r="I1241" s="37"/>
      <c r="J1241" s="37"/>
      <c r="K1241" s="37"/>
      <c r="L1241" s="37"/>
      <c r="M1241" s="37"/>
      <c r="N1241" s="37"/>
      <c r="O1241" s="37"/>
      <c r="P1241" s="37"/>
      <c r="Q1241" s="37"/>
      <c r="R1241" s="37"/>
      <c r="S1241" s="37"/>
      <c r="T1241" s="37"/>
      <c r="U1241" s="37"/>
      <c r="V1241" s="37"/>
      <c r="W1241" s="37"/>
      <c r="X1241" s="37"/>
      <c r="Y1241" s="37"/>
      <c r="Z1241" s="37"/>
      <c r="AA1241" s="37"/>
      <c r="AB1241" s="37"/>
      <c r="AC1241" s="37"/>
      <c r="AD1241" s="37"/>
      <c r="AE1241" s="37"/>
      <c r="AF1241" s="37"/>
      <c r="AG1241" s="37"/>
      <c r="AH1241" s="9"/>
      <c r="AI1241" s="2"/>
    </row>
    <row r="1242" spans="1:35" ht="12.75">
      <c r="A1242" s="2"/>
      <c r="B1242" s="8"/>
      <c r="C1242" s="14" t="s">
        <v>6</v>
      </c>
      <c r="D1242" s="2"/>
      <c r="E1242" s="2"/>
      <c r="F1242" s="2"/>
      <c r="G1242" s="2"/>
      <c r="H1242" s="2"/>
      <c r="I1242" s="103"/>
      <c r="J1242" s="104"/>
      <c r="K1242" s="104"/>
      <c r="L1242" s="104"/>
      <c r="M1242" s="104"/>
      <c r="N1242" s="104"/>
      <c r="O1242" s="104"/>
      <c r="P1242" s="104"/>
      <c r="Q1242" s="104"/>
      <c r="R1242" s="104"/>
      <c r="S1242" s="105"/>
      <c r="T1242" s="37"/>
      <c r="U1242" s="14" t="s">
        <v>11</v>
      </c>
      <c r="V1242" s="2"/>
      <c r="W1242" s="2"/>
      <c r="X1242" s="2"/>
      <c r="Y1242" s="31"/>
      <c r="Z1242" s="37"/>
      <c r="AA1242" s="14" t="s">
        <v>10</v>
      </c>
      <c r="AB1242" s="2"/>
      <c r="AC1242" s="2"/>
      <c r="AD1242" s="106"/>
      <c r="AE1242" s="106"/>
      <c r="AF1242" s="106"/>
      <c r="AG1242" s="106"/>
      <c r="AH1242" s="9"/>
      <c r="AI1242" s="2"/>
    </row>
    <row r="1243" spans="1:35" ht="12.75">
      <c r="A1243" s="2"/>
      <c r="B1243" s="8"/>
      <c r="C1243" s="37"/>
      <c r="D1243" s="37"/>
      <c r="E1243" s="37"/>
      <c r="F1243" s="37"/>
      <c r="G1243" s="37"/>
      <c r="H1243" s="37"/>
      <c r="I1243" s="37"/>
      <c r="J1243" s="37"/>
      <c r="K1243" s="37"/>
      <c r="L1243" s="37"/>
      <c r="M1243" s="37"/>
      <c r="N1243" s="37"/>
      <c r="O1243" s="37"/>
      <c r="P1243" s="37"/>
      <c r="Q1243" s="37"/>
      <c r="R1243" s="37"/>
      <c r="S1243" s="37"/>
      <c r="T1243" s="37"/>
      <c r="U1243" s="37"/>
      <c r="V1243" s="37"/>
      <c r="W1243" s="37"/>
      <c r="X1243" s="37"/>
      <c r="Y1243" s="37"/>
      <c r="Z1243" s="37"/>
      <c r="AA1243" s="37"/>
      <c r="AB1243" s="37"/>
      <c r="AC1243" s="37"/>
      <c r="AD1243" s="37"/>
      <c r="AE1243" s="37"/>
      <c r="AF1243" s="37"/>
      <c r="AG1243" s="37"/>
      <c r="AH1243" s="9"/>
      <c r="AI1243" s="2"/>
    </row>
    <row r="1244" spans="1:35" ht="12.75">
      <c r="A1244" s="2"/>
      <c r="B1244" s="8"/>
      <c r="C1244" s="14" t="s">
        <v>7</v>
      </c>
      <c r="D1244" s="2"/>
      <c r="E1244" s="2"/>
      <c r="F1244" s="2"/>
      <c r="G1244" s="2"/>
      <c r="H1244" s="2"/>
      <c r="I1244" s="107"/>
      <c r="J1244" s="108"/>
      <c r="K1244" s="108"/>
      <c r="L1244" s="108"/>
      <c r="M1244" s="108"/>
      <c r="N1244" s="108"/>
      <c r="O1244" s="108"/>
      <c r="P1244" s="108"/>
      <c r="Q1244" s="108"/>
      <c r="R1244" s="108"/>
      <c r="S1244" s="108"/>
      <c r="T1244" s="108"/>
      <c r="U1244" s="108"/>
      <c r="V1244" s="108"/>
      <c r="W1244" s="108"/>
      <c r="X1244" s="108"/>
      <c r="Y1244" s="108"/>
      <c r="Z1244" s="108"/>
      <c r="AA1244" s="108"/>
      <c r="AB1244" s="108"/>
      <c r="AC1244" s="108"/>
      <c r="AD1244" s="108"/>
      <c r="AE1244" s="108"/>
      <c r="AF1244" s="108"/>
      <c r="AG1244" s="109"/>
      <c r="AH1244" s="9"/>
      <c r="AI1244" s="2"/>
    </row>
    <row r="1245" spans="1:35" ht="12.75">
      <c r="A1245" s="2"/>
      <c r="B1245" s="8"/>
      <c r="C1245" s="14" t="s">
        <v>8</v>
      </c>
      <c r="D1245" s="2"/>
      <c r="E1245" s="2"/>
      <c r="F1245" s="2"/>
      <c r="G1245" s="2"/>
      <c r="H1245" s="2"/>
      <c r="I1245" s="107"/>
      <c r="J1245" s="108"/>
      <c r="K1245" s="108"/>
      <c r="L1245" s="108"/>
      <c r="M1245" s="108"/>
      <c r="N1245" s="108"/>
      <c r="O1245" s="108"/>
      <c r="P1245" s="108"/>
      <c r="Q1245" s="108"/>
      <c r="R1245" s="108"/>
      <c r="S1245" s="108"/>
      <c r="T1245" s="108"/>
      <c r="U1245" s="108"/>
      <c r="V1245" s="108"/>
      <c r="W1245" s="108"/>
      <c r="X1245" s="108"/>
      <c r="Y1245" s="108"/>
      <c r="Z1245" s="108"/>
      <c r="AA1245" s="108"/>
      <c r="AB1245" s="108"/>
      <c r="AC1245" s="108"/>
      <c r="AD1245" s="108"/>
      <c r="AE1245" s="108"/>
      <c r="AF1245" s="108"/>
      <c r="AG1245" s="109"/>
      <c r="AH1245" s="9"/>
      <c r="AI1245" s="2"/>
    </row>
    <row r="1246" spans="1:35" ht="12.75">
      <c r="A1246" s="2"/>
      <c r="B1246" s="8"/>
      <c r="C1246" s="14" t="s">
        <v>9</v>
      </c>
      <c r="D1246" s="2"/>
      <c r="E1246" s="2"/>
      <c r="F1246" s="2"/>
      <c r="G1246" s="2"/>
      <c r="H1246" s="2"/>
      <c r="I1246" s="107"/>
      <c r="J1246" s="108"/>
      <c r="K1246" s="108"/>
      <c r="L1246" s="108"/>
      <c r="M1246" s="108"/>
      <c r="N1246" s="108"/>
      <c r="O1246" s="108"/>
      <c r="P1246" s="108"/>
      <c r="Q1246" s="108"/>
      <c r="R1246" s="108"/>
      <c r="S1246" s="108"/>
      <c r="T1246" s="108"/>
      <c r="U1246" s="108"/>
      <c r="V1246" s="108"/>
      <c r="W1246" s="108"/>
      <c r="X1246" s="108"/>
      <c r="Y1246" s="108"/>
      <c r="Z1246" s="108"/>
      <c r="AA1246" s="108"/>
      <c r="AB1246" s="108"/>
      <c r="AC1246" s="108"/>
      <c r="AD1246" s="108"/>
      <c r="AE1246" s="108"/>
      <c r="AF1246" s="108"/>
      <c r="AG1246" s="109"/>
      <c r="AH1246" s="9"/>
      <c r="AI1246" s="2"/>
    </row>
    <row r="1247" spans="1:35" ht="12.75">
      <c r="A1247" s="2"/>
      <c r="B1247" s="8"/>
      <c r="C1247" s="37"/>
      <c r="D1247" s="37"/>
      <c r="E1247" s="37"/>
      <c r="F1247" s="37"/>
      <c r="G1247" s="37"/>
      <c r="H1247" s="37"/>
      <c r="I1247" s="37"/>
      <c r="J1247" s="37"/>
      <c r="K1247" s="37"/>
      <c r="L1247" s="37"/>
      <c r="M1247" s="37"/>
      <c r="N1247" s="37"/>
      <c r="O1247" s="37"/>
      <c r="P1247" s="37"/>
      <c r="Q1247" s="37"/>
      <c r="R1247" s="37"/>
      <c r="S1247" s="37"/>
      <c r="T1247" s="37"/>
      <c r="U1247" s="37"/>
      <c r="V1247" s="37"/>
      <c r="W1247" s="37"/>
      <c r="X1247" s="37"/>
      <c r="Y1247" s="37"/>
      <c r="Z1247" s="37"/>
      <c r="AA1247" s="37"/>
      <c r="AB1247" s="37"/>
      <c r="AC1247" s="37"/>
      <c r="AD1247" s="37"/>
      <c r="AE1247" s="37"/>
      <c r="AF1247" s="37"/>
      <c r="AG1247" s="37"/>
      <c r="AH1247" s="9"/>
      <c r="AI1247" s="2"/>
    </row>
    <row r="1248" spans="1:35" ht="12.75" customHeight="1">
      <c r="A1248" s="2"/>
      <c r="B1248" s="102" t="s">
        <v>16</v>
      </c>
      <c r="C1248" s="30"/>
      <c r="D1248" s="30" t="str">
        <f>"01"</f>
        <v>01</v>
      </c>
      <c r="E1248" s="30" t="str">
        <f>"02"</f>
        <v>02</v>
      </c>
      <c r="F1248" s="30" t="str">
        <f>"03"</f>
        <v>03</v>
      </c>
      <c r="G1248" s="30" t="str">
        <f>"04"</f>
        <v>04</v>
      </c>
      <c r="H1248" s="30" t="str">
        <f>"05"</f>
        <v>05</v>
      </c>
      <c r="I1248" s="30" t="str">
        <f>"06"</f>
        <v>06</v>
      </c>
      <c r="J1248" s="30" t="str">
        <f>"07"</f>
        <v>07</v>
      </c>
      <c r="K1248" s="30" t="str">
        <f>"08"</f>
        <v>08</v>
      </c>
      <c r="L1248" s="30" t="str">
        <f>"09"</f>
        <v>09</v>
      </c>
      <c r="M1248" s="30" t="str">
        <f>"10"</f>
        <v>10</v>
      </c>
      <c r="N1248" s="30" t="str">
        <f>"11"</f>
        <v>11</v>
      </c>
      <c r="O1248" s="30" t="str">
        <f>"12"</f>
        <v>12</v>
      </c>
      <c r="P1248" s="30" t="str">
        <f>"13"</f>
        <v>13</v>
      </c>
      <c r="Q1248" s="30" t="str">
        <f>"14"</f>
        <v>14</v>
      </c>
      <c r="R1248" s="30" t="str">
        <f>"15"</f>
        <v>15</v>
      </c>
      <c r="S1248" s="30" t="str">
        <f>"16"</f>
        <v>16</v>
      </c>
      <c r="T1248" s="30" t="str">
        <f>"17"</f>
        <v>17</v>
      </c>
      <c r="U1248" s="30" t="str">
        <f>"18"</f>
        <v>18</v>
      </c>
      <c r="V1248" s="30" t="str">
        <f>"19"</f>
        <v>19</v>
      </c>
      <c r="W1248" s="30" t="str">
        <f>"20"</f>
        <v>20</v>
      </c>
      <c r="X1248" s="30" t="str">
        <f>"21"</f>
        <v>21</v>
      </c>
      <c r="Y1248" s="30" t="str">
        <f>"22"</f>
        <v>22</v>
      </c>
      <c r="Z1248" s="30" t="str">
        <f>"23"</f>
        <v>23</v>
      </c>
      <c r="AA1248" s="30" t="str">
        <f>"24"</f>
        <v>24</v>
      </c>
      <c r="AB1248" s="30" t="str">
        <f>"25"</f>
        <v>25</v>
      </c>
      <c r="AC1248" s="30" t="str">
        <f>"26"</f>
        <v>26</v>
      </c>
      <c r="AD1248" s="30" t="str">
        <f>"27"</f>
        <v>27</v>
      </c>
      <c r="AE1248" s="30" t="str">
        <f>"28"</f>
        <v>28</v>
      </c>
      <c r="AF1248" s="30" t="str">
        <f>"29"</f>
        <v>29</v>
      </c>
      <c r="AG1248" s="30" t="str">
        <f>"30"</f>
        <v>30</v>
      </c>
      <c r="AH1248" s="9"/>
      <c r="AI1248" s="2"/>
    </row>
    <row r="1249" spans="1:35" ht="12.75">
      <c r="A1249" s="2"/>
      <c r="B1249" s="102"/>
      <c r="C1249" s="30">
        <v>1</v>
      </c>
      <c r="D1249" s="34"/>
      <c r="E1249" s="34"/>
      <c r="F1249" s="34"/>
      <c r="G1249" s="34"/>
      <c r="H1249" s="34"/>
      <c r="I1249" s="34"/>
      <c r="J1249" s="34"/>
      <c r="K1249" s="34"/>
      <c r="L1249" s="34"/>
      <c r="M1249" s="34"/>
      <c r="N1249" s="34"/>
      <c r="O1249" s="34"/>
      <c r="P1249" s="34"/>
      <c r="Q1249" s="34"/>
      <c r="R1249" s="34"/>
      <c r="S1249" s="34"/>
      <c r="T1249" s="34"/>
      <c r="U1249" s="34"/>
      <c r="V1249" s="34"/>
      <c r="W1249" s="34"/>
      <c r="X1249" s="34"/>
      <c r="Y1249" s="34"/>
      <c r="Z1249" s="34"/>
      <c r="AA1249" s="34"/>
      <c r="AB1249" s="34"/>
      <c r="AC1249" s="34"/>
      <c r="AD1249" s="34"/>
      <c r="AE1249" s="34"/>
      <c r="AF1249" s="34"/>
      <c r="AG1249" s="34"/>
      <c r="AH1249" s="9"/>
      <c r="AI1249" s="2"/>
    </row>
    <row r="1250" spans="1:35" ht="12.75">
      <c r="A1250" s="2"/>
      <c r="B1250" s="102"/>
      <c r="C1250" s="30">
        <v>2</v>
      </c>
      <c r="D1250" s="34"/>
      <c r="E1250" s="34"/>
      <c r="F1250" s="34"/>
      <c r="G1250" s="34"/>
      <c r="H1250" s="34"/>
      <c r="I1250" s="34"/>
      <c r="J1250" s="34"/>
      <c r="K1250" s="34"/>
      <c r="L1250" s="34"/>
      <c r="M1250" s="34"/>
      <c r="N1250" s="34"/>
      <c r="O1250" s="34"/>
      <c r="P1250" s="34"/>
      <c r="Q1250" s="34"/>
      <c r="R1250" s="34"/>
      <c r="S1250" s="34"/>
      <c r="T1250" s="34"/>
      <c r="U1250" s="34"/>
      <c r="V1250" s="34"/>
      <c r="W1250" s="34"/>
      <c r="X1250" s="34"/>
      <c r="Y1250" s="34"/>
      <c r="Z1250" s="34"/>
      <c r="AA1250" s="34"/>
      <c r="AB1250" s="34"/>
      <c r="AC1250" s="34"/>
      <c r="AD1250" s="34"/>
      <c r="AE1250" s="34"/>
      <c r="AF1250" s="34"/>
      <c r="AG1250" s="34"/>
      <c r="AH1250" s="9"/>
      <c r="AI1250" s="2"/>
    </row>
    <row r="1251" spans="1:35" ht="12.75">
      <c r="A1251" s="2"/>
      <c r="B1251" s="102"/>
      <c r="C1251" s="30">
        <v>3</v>
      </c>
      <c r="D1251" s="34"/>
      <c r="E1251" s="34"/>
      <c r="F1251" s="34"/>
      <c r="G1251" s="34"/>
      <c r="H1251" s="34"/>
      <c r="I1251" s="34"/>
      <c r="J1251" s="34"/>
      <c r="K1251" s="34"/>
      <c r="L1251" s="34"/>
      <c r="M1251" s="34"/>
      <c r="N1251" s="34"/>
      <c r="O1251" s="34"/>
      <c r="P1251" s="34"/>
      <c r="Q1251" s="34"/>
      <c r="R1251" s="34"/>
      <c r="S1251" s="34"/>
      <c r="T1251" s="34"/>
      <c r="U1251" s="34"/>
      <c r="V1251" s="34"/>
      <c r="W1251" s="34"/>
      <c r="X1251" s="34"/>
      <c r="Y1251" s="34"/>
      <c r="Z1251" s="34"/>
      <c r="AA1251" s="34"/>
      <c r="AB1251" s="34"/>
      <c r="AC1251" s="34"/>
      <c r="AD1251" s="34"/>
      <c r="AE1251" s="34"/>
      <c r="AF1251" s="34"/>
      <c r="AG1251" s="34"/>
      <c r="AH1251" s="9"/>
      <c r="AI1251" s="2"/>
    </row>
    <row r="1252" spans="1:35" ht="12.75">
      <c r="A1252" s="2"/>
      <c r="B1252" s="102"/>
      <c r="C1252" s="30">
        <v>4</v>
      </c>
      <c r="D1252" s="34"/>
      <c r="E1252" s="34"/>
      <c r="F1252" s="34"/>
      <c r="G1252" s="34"/>
      <c r="H1252" s="34"/>
      <c r="I1252" s="34"/>
      <c r="J1252" s="34"/>
      <c r="K1252" s="34"/>
      <c r="L1252" s="34"/>
      <c r="M1252" s="34"/>
      <c r="N1252" s="34"/>
      <c r="O1252" s="34"/>
      <c r="P1252" s="34"/>
      <c r="Q1252" s="34"/>
      <c r="R1252" s="34"/>
      <c r="S1252" s="34"/>
      <c r="T1252" s="34"/>
      <c r="U1252" s="34"/>
      <c r="V1252" s="34"/>
      <c r="W1252" s="34"/>
      <c r="X1252" s="34"/>
      <c r="Y1252" s="34"/>
      <c r="Z1252" s="34"/>
      <c r="AA1252" s="34"/>
      <c r="AB1252" s="34"/>
      <c r="AC1252" s="34"/>
      <c r="AD1252" s="34"/>
      <c r="AE1252" s="34"/>
      <c r="AF1252" s="34"/>
      <c r="AG1252" s="34"/>
      <c r="AH1252" s="9"/>
      <c r="AI1252" s="2"/>
    </row>
    <row r="1253" spans="1:35" ht="12.75">
      <c r="A1253" s="2"/>
      <c r="B1253" s="10"/>
      <c r="C1253" s="11"/>
      <c r="D1253" s="11"/>
      <c r="E1253" s="11"/>
      <c r="F1253" s="11"/>
      <c r="G1253" s="11"/>
      <c r="H1253" s="11"/>
      <c r="I1253" s="11"/>
      <c r="J1253" s="11"/>
      <c r="K1253" s="11"/>
      <c r="L1253" s="11"/>
      <c r="M1253" s="11"/>
      <c r="N1253" s="11"/>
      <c r="O1253" s="11"/>
      <c r="P1253" s="11"/>
      <c r="Q1253" s="11"/>
      <c r="R1253" s="11"/>
      <c r="S1253" s="11"/>
      <c r="T1253" s="11"/>
      <c r="U1253" s="11"/>
      <c r="V1253" s="11"/>
      <c r="W1253" s="11"/>
      <c r="X1253" s="11"/>
      <c r="Y1253" s="11"/>
      <c r="Z1253" s="11"/>
      <c r="AA1253" s="11"/>
      <c r="AB1253" s="11"/>
      <c r="AC1253" s="11"/>
      <c r="AD1253" s="11"/>
      <c r="AE1253" s="11"/>
      <c r="AF1253" s="11"/>
      <c r="AG1253" s="11"/>
      <c r="AH1253" s="12"/>
      <c r="AI1253" s="2"/>
    </row>
    <row r="1254" spans="1:35" ht="12.75">
      <c r="A1254" s="14">
        <f>A1239+1</f>
        <v>84</v>
      </c>
      <c r="B1254" s="39"/>
      <c r="C1254" s="37"/>
      <c r="D1254" s="37"/>
      <c r="E1254" s="37"/>
      <c r="F1254" s="37"/>
      <c r="G1254" s="37"/>
      <c r="H1254" s="37"/>
      <c r="I1254" s="37"/>
      <c r="J1254" s="37"/>
      <c r="K1254" s="37"/>
      <c r="L1254" s="37"/>
      <c r="M1254" s="37"/>
      <c r="N1254" s="37"/>
      <c r="O1254" s="37"/>
      <c r="P1254" s="37"/>
      <c r="Q1254" s="37"/>
      <c r="R1254" s="37"/>
      <c r="S1254" s="37"/>
      <c r="T1254" s="37"/>
      <c r="U1254" s="37"/>
      <c r="V1254" s="37"/>
      <c r="W1254" s="37"/>
      <c r="X1254" s="37"/>
      <c r="Y1254" s="37"/>
      <c r="Z1254" s="37"/>
      <c r="AA1254" s="37"/>
      <c r="AB1254" s="37"/>
      <c r="AC1254" s="37"/>
      <c r="AD1254" s="37"/>
      <c r="AE1254" s="37"/>
      <c r="AF1254" s="37"/>
      <c r="AG1254" s="37"/>
      <c r="AH1254" s="40"/>
      <c r="AI1254" s="2"/>
    </row>
    <row r="1255" spans="1:35" ht="12.75">
      <c r="A1255" s="2"/>
      <c r="B1255" s="41"/>
      <c r="C1255" s="14" t="s">
        <v>18</v>
      </c>
      <c r="D1255" s="37"/>
      <c r="E1255" s="37"/>
      <c r="F1255" s="37"/>
      <c r="G1255" s="37"/>
      <c r="H1255" s="37"/>
      <c r="I1255" s="110">
        <f>IF(AND(I1257&lt;&gt;"",Y1257&lt;&gt;"",AD1257&lt;&gt;"",I1259&lt;&gt;"",I1260&lt;&gt;"",I1261&lt;&gt;""),1+I1240,"")</f>
      </c>
      <c r="J1255" s="111"/>
      <c r="K1255" s="112"/>
      <c r="L1255" s="37"/>
      <c r="M1255" s="37" t="s">
        <v>45</v>
      </c>
      <c r="N1255" s="37"/>
      <c r="O1255" s="37"/>
      <c r="P1255" s="37"/>
      <c r="Q1255" s="37"/>
      <c r="R1255" s="37"/>
      <c r="S1255" s="37"/>
      <c r="T1255" s="37"/>
      <c r="U1255" s="37"/>
      <c r="V1255" s="31"/>
      <c r="W1255" s="37"/>
      <c r="X1255" s="37" t="s">
        <v>46</v>
      </c>
      <c r="Y1255" s="37"/>
      <c r="Z1255" s="37"/>
      <c r="AA1255" s="37"/>
      <c r="AB1255" s="37"/>
      <c r="AC1255" s="37"/>
      <c r="AD1255" s="37"/>
      <c r="AE1255" s="37"/>
      <c r="AF1255" s="122"/>
      <c r="AG1255" s="123"/>
      <c r="AH1255" s="42"/>
      <c r="AI1255" s="2"/>
    </row>
    <row r="1256" spans="1:35" ht="12.75">
      <c r="A1256" s="2"/>
      <c r="B1256" s="8"/>
      <c r="C1256" s="37"/>
      <c r="D1256" s="37"/>
      <c r="E1256" s="37"/>
      <c r="F1256" s="37"/>
      <c r="G1256" s="37"/>
      <c r="H1256" s="37"/>
      <c r="I1256" s="37"/>
      <c r="J1256" s="37"/>
      <c r="K1256" s="37"/>
      <c r="L1256" s="37"/>
      <c r="M1256" s="37"/>
      <c r="N1256" s="37"/>
      <c r="O1256" s="37"/>
      <c r="P1256" s="37"/>
      <c r="Q1256" s="37"/>
      <c r="R1256" s="37"/>
      <c r="S1256" s="37"/>
      <c r="T1256" s="37"/>
      <c r="U1256" s="37"/>
      <c r="V1256" s="37"/>
      <c r="W1256" s="37"/>
      <c r="X1256" s="37"/>
      <c r="Y1256" s="37"/>
      <c r="Z1256" s="37"/>
      <c r="AA1256" s="37"/>
      <c r="AB1256" s="37"/>
      <c r="AC1256" s="37"/>
      <c r="AD1256" s="37"/>
      <c r="AE1256" s="37"/>
      <c r="AF1256" s="37"/>
      <c r="AG1256" s="37"/>
      <c r="AH1256" s="9"/>
      <c r="AI1256" s="2"/>
    </row>
    <row r="1257" spans="1:35" ht="12.75">
      <c r="A1257" s="2"/>
      <c r="B1257" s="8"/>
      <c r="C1257" s="14" t="s">
        <v>6</v>
      </c>
      <c r="D1257" s="2"/>
      <c r="E1257" s="2"/>
      <c r="F1257" s="2"/>
      <c r="G1257" s="2"/>
      <c r="H1257" s="2"/>
      <c r="I1257" s="103"/>
      <c r="J1257" s="104"/>
      <c r="K1257" s="104"/>
      <c r="L1257" s="104"/>
      <c r="M1257" s="104"/>
      <c r="N1257" s="104"/>
      <c r="O1257" s="104"/>
      <c r="P1257" s="104"/>
      <c r="Q1257" s="104"/>
      <c r="R1257" s="104"/>
      <c r="S1257" s="105"/>
      <c r="T1257" s="37"/>
      <c r="U1257" s="14" t="s">
        <v>11</v>
      </c>
      <c r="V1257" s="2"/>
      <c r="W1257" s="2"/>
      <c r="X1257" s="2"/>
      <c r="Y1257" s="31"/>
      <c r="Z1257" s="37"/>
      <c r="AA1257" s="14" t="s">
        <v>10</v>
      </c>
      <c r="AB1257" s="2"/>
      <c r="AC1257" s="2"/>
      <c r="AD1257" s="106"/>
      <c r="AE1257" s="106"/>
      <c r="AF1257" s="106"/>
      <c r="AG1257" s="106"/>
      <c r="AH1257" s="9"/>
      <c r="AI1257" s="2"/>
    </row>
    <row r="1258" spans="1:35" ht="12.75">
      <c r="A1258" s="2"/>
      <c r="B1258" s="8"/>
      <c r="C1258" s="37"/>
      <c r="D1258" s="37"/>
      <c r="E1258" s="37"/>
      <c r="F1258" s="37"/>
      <c r="G1258" s="37"/>
      <c r="H1258" s="37"/>
      <c r="I1258" s="37"/>
      <c r="J1258" s="37"/>
      <c r="K1258" s="37"/>
      <c r="L1258" s="37"/>
      <c r="M1258" s="37"/>
      <c r="N1258" s="37"/>
      <c r="O1258" s="37"/>
      <c r="P1258" s="37"/>
      <c r="Q1258" s="37"/>
      <c r="R1258" s="37"/>
      <c r="S1258" s="37"/>
      <c r="T1258" s="37"/>
      <c r="U1258" s="37"/>
      <c r="V1258" s="37"/>
      <c r="W1258" s="37"/>
      <c r="X1258" s="37"/>
      <c r="Y1258" s="37"/>
      <c r="Z1258" s="37"/>
      <c r="AA1258" s="37"/>
      <c r="AB1258" s="37"/>
      <c r="AC1258" s="37"/>
      <c r="AD1258" s="37"/>
      <c r="AE1258" s="37"/>
      <c r="AF1258" s="37"/>
      <c r="AG1258" s="37"/>
      <c r="AH1258" s="9"/>
      <c r="AI1258" s="2"/>
    </row>
    <row r="1259" spans="1:35" ht="12.75">
      <c r="A1259" s="2"/>
      <c r="B1259" s="8"/>
      <c r="C1259" s="14" t="s">
        <v>7</v>
      </c>
      <c r="D1259" s="2"/>
      <c r="E1259" s="2"/>
      <c r="F1259" s="2"/>
      <c r="G1259" s="2"/>
      <c r="H1259" s="2"/>
      <c r="I1259" s="107"/>
      <c r="J1259" s="108"/>
      <c r="K1259" s="108"/>
      <c r="L1259" s="108"/>
      <c r="M1259" s="108"/>
      <c r="N1259" s="108"/>
      <c r="O1259" s="108"/>
      <c r="P1259" s="108"/>
      <c r="Q1259" s="108"/>
      <c r="R1259" s="108"/>
      <c r="S1259" s="108"/>
      <c r="T1259" s="108"/>
      <c r="U1259" s="108"/>
      <c r="V1259" s="108"/>
      <c r="W1259" s="108"/>
      <c r="X1259" s="108"/>
      <c r="Y1259" s="108"/>
      <c r="Z1259" s="108"/>
      <c r="AA1259" s="108"/>
      <c r="AB1259" s="108"/>
      <c r="AC1259" s="108"/>
      <c r="AD1259" s="108"/>
      <c r="AE1259" s="108"/>
      <c r="AF1259" s="108"/>
      <c r="AG1259" s="109"/>
      <c r="AH1259" s="9"/>
      <c r="AI1259" s="2"/>
    </row>
    <row r="1260" spans="1:35" ht="12.75">
      <c r="A1260" s="2"/>
      <c r="B1260" s="8"/>
      <c r="C1260" s="14" t="s">
        <v>8</v>
      </c>
      <c r="D1260" s="2"/>
      <c r="E1260" s="2"/>
      <c r="F1260" s="2"/>
      <c r="G1260" s="2"/>
      <c r="H1260" s="2"/>
      <c r="I1260" s="107"/>
      <c r="J1260" s="108"/>
      <c r="K1260" s="108"/>
      <c r="L1260" s="108"/>
      <c r="M1260" s="108"/>
      <c r="N1260" s="108"/>
      <c r="O1260" s="108"/>
      <c r="P1260" s="108"/>
      <c r="Q1260" s="108"/>
      <c r="R1260" s="108"/>
      <c r="S1260" s="108"/>
      <c r="T1260" s="108"/>
      <c r="U1260" s="108"/>
      <c r="V1260" s="108"/>
      <c r="W1260" s="108"/>
      <c r="X1260" s="108"/>
      <c r="Y1260" s="108"/>
      <c r="Z1260" s="108"/>
      <c r="AA1260" s="108"/>
      <c r="AB1260" s="108"/>
      <c r="AC1260" s="108"/>
      <c r="AD1260" s="108"/>
      <c r="AE1260" s="108"/>
      <c r="AF1260" s="108"/>
      <c r="AG1260" s="109"/>
      <c r="AH1260" s="9"/>
      <c r="AI1260" s="2"/>
    </row>
    <row r="1261" spans="1:35" ht="12.75">
      <c r="A1261" s="2"/>
      <c r="B1261" s="8"/>
      <c r="C1261" s="14" t="s">
        <v>9</v>
      </c>
      <c r="D1261" s="2"/>
      <c r="E1261" s="2"/>
      <c r="F1261" s="2"/>
      <c r="G1261" s="2"/>
      <c r="H1261" s="2"/>
      <c r="I1261" s="107"/>
      <c r="J1261" s="108"/>
      <c r="K1261" s="108"/>
      <c r="L1261" s="108"/>
      <c r="M1261" s="108"/>
      <c r="N1261" s="108"/>
      <c r="O1261" s="108"/>
      <c r="P1261" s="108"/>
      <c r="Q1261" s="108"/>
      <c r="R1261" s="108"/>
      <c r="S1261" s="108"/>
      <c r="T1261" s="108"/>
      <c r="U1261" s="108"/>
      <c r="V1261" s="108"/>
      <c r="W1261" s="108"/>
      <c r="X1261" s="108"/>
      <c r="Y1261" s="108"/>
      <c r="Z1261" s="108"/>
      <c r="AA1261" s="108"/>
      <c r="AB1261" s="108"/>
      <c r="AC1261" s="108"/>
      <c r="AD1261" s="108"/>
      <c r="AE1261" s="108"/>
      <c r="AF1261" s="108"/>
      <c r="AG1261" s="109"/>
      <c r="AH1261" s="9"/>
      <c r="AI1261" s="2"/>
    </row>
    <row r="1262" spans="1:35" ht="12.75">
      <c r="A1262" s="2"/>
      <c r="B1262" s="8"/>
      <c r="C1262" s="37"/>
      <c r="D1262" s="37"/>
      <c r="E1262" s="37"/>
      <c r="F1262" s="37"/>
      <c r="G1262" s="37"/>
      <c r="H1262" s="37"/>
      <c r="I1262" s="37"/>
      <c r="J1262" s="37"/>
      <c r="K1262" s="37"/>
      <c r="L1262" s="37"/>
      <c r="M1262" s="37"/>
      <c r="N1262" s="37"/>
      <c r="O1262" s="37"/>
      <c r="P1262" s="37"/>
      <c r="Q1262" s="37"/>
      <c r="R1262" s="37"/>
      <c r="S1262" s="37"/>
      <c r="T1262" s="37"/>
      <c r="U1262" s="37"/>
      <c r="V1262" s="37"/>
      <c r="W1262" s="37"/>
      <c r="X1262" s="37"/>
      <c r="Y1262" s="37"/>
      <c r="Z1262" s="37"/>
      <c r="AA1262" s="37"/>
      <c r="AB1262" s="37"/>
      <c r="AC1262" s="37"/>
      <c r="AD1262" s="37"/>
      <c r="AE1262" s="37"/>
      <c r="AF1262" s="37"/>
      <c r="AG1262" s="37"/>
      <c r="AH1262" s="9"/>
      <c r="AI1262" s="2"/>
    </row>
    <row r="1263" spans="1:35" ht="12.75" customHeight="1">
      <c r="A1263" s="2"/>
      <c r="B1263" s="102" t="s">
        <v>16</v>
      </c>
      <c r="C1263" s="30"/>
      <c r="D1263" s="30" t="str">
        <f>"01"</f>
        <v>01</v>
      </c>
      <c r="E1263" s="30" t="str">
        <f>"02"</f>
        <v>02</v>
      </c>
      <c r="F1263" s="30" t="str">
        <f>"03"</f>
        <v>03</v>
      </c>
      <c r="G1263" s="30" t="str">
        <f>"04"</f>
        <v>04</v>
      </c>
      <c r="H1263" s="30" t="str">
        <f>"05"</f>
        <v>05</v>
      </c>
      <c r="I1263" s="30" t="str">
        <f>"06"</f>
        <v>06</v>
      </c>
      <c r="J1263" s="30" t="str">
        <f>"07"</f>
        <v>07</v>
      </c>
      <c r="K1263" s="30" t="str">
        <f>"08"</f>
        <v>08</v>
      </c>
      <c r="L1263" s="30" t="str">
        <f>"09"</f>
        <v>09</v>
      </c>
      <c r="M1263" s="30" t="str">
        <f>"10"</f>
        <v>10</v>
      </c>
      <c r="N1263" s="30" t="str">
        <f>"11"</f>
        <v>11</v>
      </c>
      <c r="O1263" s="30" t="str">
        <f>"12"</f>
        <v>12</v>
      </c>
      <c r="P1263" s="30" t="str">
        <f>"13"</f>
        <v>13</v>
      </c>
      <c r="Q1263" s="30" t="str">
        <f>"14"</f>
        <v>14</v>
      </c>
      <c r="R1263" s="30" t="str">
        <f>"15"</f>
        <v>15</v>
      </c>
      <c r="S1263" s="30" t="str">
        <f>"16"</f>
        <v>16</v>
      </c>
      <c r="T1263" s="30" t="str">
        <f>"17"</f>
        <v>17</v>
      </c>
      <c r="U1263" s="30" t="str">
        <f>"18"</f>
        <v>18</v>
      </c>
      <c r="V1263" s="30" t="str">
        <f>"19"</f>
        <v>19</v>
      </c>
      <c r="W1263" s="30" t="str">
        <f>"20"</f>
        <v>20</v>
      </c>
      <c r="X1263" s="30" t="str">
        <f>"21"</f>
        <v>21</v>
      </c>
      <c r="Y1263" s="30" t="str">
        <f>"22"</f>
        <v>22</v>
      </c>
      <c r="Z1263" s="30" t="str">
        <f>"23"</f>
        <v>23</v>
      </c>
      <c r="AA1263" s="30" t="str">
        <f>"24"</f>
        <v>24</v>
      </c>
      <c r="AB1263" s="30" t="str">
        <f>"25"</f>
        <v>25</v>
      </c>
      <c r="AC1263" s="30" t="str">
        <f>"26"</f>
        <v>26</v>
      </c>
      <c r="AD1263" s="30" t="str">
        <f>"27"</f>
        <v>27</v>
      </c>
      <c r="AE1263" s="30" t="str">
        <f>"28"</f>
        <v>28</v>
      </c>
      <c r="AF1263" s="30" t="str">
        <f>"29"</f>
        <v>29</v>
      </c>
      <c r="AG1263" s="30" t="str">
        <f>"30"</f>
        <v>30</v>
      </c>
      <c r="AH1263" s="9"/>
      <c r="AI1263" s="2"/>
    </row>
    <row r="1264" spans="1:35" ht="12.75">
      <c r="A1264" s="2"/>
      <c r="B1264" s="102"/>
      <c r="C1264" s="30">
        <v>1</v>
      </c>
      <c r="D1264" s="34"/>
      <c r="E1264" s="34"/>
      <c r="F1264" s="34"/>
      <c r="G1264" s="34"/>
      <c r="H1264" s="34"/>
      <c r="I1264" s="34"/>
      <c r="J1264" s="34"/>
      <c r="K1264" s="34"/>
      <c r="L1264" s="34"/>
      <c r="M1264" s="34"/>
      <c r="N1264" s="34"/>
      <c r="O1264" s="34"/>
      <c r="P1264" s="34"/>
      <c r="Q1264" s="34"/>
      <c r="R1264" s="34"/>
      <c r="S1264" s="34"/>
      <c r="T1264" s="34"/>
      <c r="U1264" s="34"/>
      <c r="V1264" s="34"/>
      <c r="W1264" s="34"/>
      <c r="X1264" s="34"/>
      <c r="Y1264" s="34"/>
      <c r="Z1264" s="34"/>
      <c r="AA1264" s="34"/>
      <c r="AB1264" s="34"/>
      <c r="AC1264" s="34"/>
      <c r="AD1264" s="34"/>
      <c r="AE1264" s="34"/>
      <c r="AF1264" s="34"/>
      <c r="AG1264" s="34"/>
      <c r="AH1264" s="9"/>
      <c r="AI1264" s="2"/>
    </row>
    <row r="1265" spans="1:35" ht="12.75">
      <c r="A1265" s="2"/>
      <c r="B1265" s="102"/>
      <c r="C1265" s="30">
        <v>2</v>
      </c>
      <c r="D1265" s="34"/>
      <c r="E1265" s="34"/>
      <c r="F1265" s="34"/>
      <c r="G1265" s="34"/>
      <c r="H1265" s="34"/>
      <c r="I1265" s="34"/>
      <c r="J1265" s="34"/>
      <c r="K1265" s="34"/>
      <c r="L1265" s="34"/>
      <c r="M1265" s="34"/>
      <c r="N1265" s="34"/>
      <c r="O1265" s="34"/>
      <c r="P1265" s="34"/>
      <c r="Q1265" s="34"/>
      <c r="R1265" s="34"/>
      <c r="S1265" s="34"/>
      <c r="T1265" s="34"/>
      <c r="U1265" s="34"/>
      <c r="V1265" s="34"/>
      <c r="W1265" s="34"/>
      <c r="X1265" s="34"/>
      <c r="Y1265" s="34"/>
      <c r="Z1265" s="34"/>
      <c r="AA1265" s="34"/>
      <c r="AB1265" s="34"/>
      <c r="AC1265" s="34"/>
      <c r="AD1265" s="34"/>
      <c r="AE1265" s="34"/>
      <c r="AF1265" s="34"/>
      <c r="AG1265" s="34"/>
      <c r="AH1265" s="9"/>
      <c r="AI1265" s="2"/>
    </row>
    <row r="1266" spans="1:35" ht="12.75">
      <c r="A1266" s="2"/>
      <c r="B1266" s="102"/>
      <c r="C1266" s="30">
        <v>3</v>
      </c>
      <c r="D1266" s="34"/>
      <c r="E1266" s="34"/>
      <c r="F1266" s="34"/>
      <c r="G1266" s="34"/>
      <c r="H1266" s="34"/>
      <c r="I1266" s="34"/>
      <c r="J1266" s="34"/>
      <c r="K1266" s="34"/>
      <c r="L1266" s="34"/>
      <c r="M1266" s="34"/>
      <c r="N1266" s="34"/>
      <c r="O1266" s="34"/>
      <c r="P1266" s="34"/>
      <c r="Q1266" s="34"/>
      <c r="R1266" s="34"/>
      <c r="S1266" s="34"/>
      <c r="T1266" s="34"/>
      <c r="U1266" s="34"/>
      <c r="V1266" s="34"/>
      <c r="W1266" s="34"/>
      <c r="X1266" s="34"/>
      <c r="Y1266" s="34"/>
      <c r="Z1266" s="34"/>
      <c r="AA1266" s="34"/>
      <c r="AB1266" s="34"/>
      <c r="AC1266" s="34"/>
      <c r="AD1266" s="34"/>
      <c r="AE1266" s="34"/>
      <c r="AF1266" s="34"/>
      <c r="AG1266" s="34"/>
      <c r="AH1266" s="9"/>
      <c r="AI1266" s="2"/>
    </row>
    <row r="1267" spans="1:35" ht="12.75">
      <c r="A1267" s="2"/>
      <c r="B1267" s="102"/>
      <c r="C1267" s="30">
        <v>4</v>
      </c>
      <c r="D1267" s="34"/>
      <c r="E1267" s="34"/>
      <c r="F1267" s="34"/>
      <c r="G1267" s="34"/>
      <c r="H1267" s="34"/>
      <c r="I1267" s="34"/>
      <c r="J1267" s="34"/>
      <c r="K1267" s="34"/>
      <c r="L1267" s="34"/>
      <c r="M1267" s="34"/>
      <c r="N1267" s="34"/>
      <c r="O1267" s="34"/>
      <c r="P1267" s="34"/>
      <c r="Q1267" s="34"/>
      <c r="R1267" s="34"/>
      <c r="S1267" s="34"/>
      <c r="T1267" s="34"/>
      <c r="U1267" s="34"/>
      <c r="V1267" s="34"/>
      <c r="W1267" s="34"/>
      <c r="X1267" s="34"/>
      <c r="Y1267" s="34"/>
      <c r="Z1267" s="34"/>
      <c r="AA1267" s="34"/>
      <c r="AB1267" s="34"/>
      <c r="AC1267" s="34"/>
      <c r="AD1267" s="34"/>
      <c r="AE1267" s="34"/>
      <c r="AF1267" s="34"/>
      <c r="AG1267" s="34"/>
      <c r="AH1267" s="9"/>
      <c r="AI1267" s="2"/>
    </row>
    <row r="1268" spans="1:35" ht="12.75">
      <c r="A1268" s="2"/>
      <c r="B1268" s="10"/>
      <c r="C1268" s="11"/>
      <c r="D1268" s="11"/>
      <c r="E1268" s="11"/>
      <c r="F1268" s="11"/>
      <c r="G1268" s="11"/>
      <c r="H1268" s="11"/>
      <c r="I1268" s="11"/>
      <c r="J1268" s="11"/>
      <c r="K1268" s="11"/>
      <c r="L1268" s="11"/>
      <c r="M1268" s="11"/>
      <c r="N1268" s="11"/>
      <c r="O1268" s="11"/>
      <c r="P1268" s="11"/>
      <c r="Q1268" s="11"/>
      <c r="R1268" s="11"/>
      <c r="S1268" s="11"/>
      <c r="T1268" s="11"/>
      <c r="U1268" s="11"/>
      <c r="V1268" s="11"/>
      <c r="W1268" s="11"/>
      <c r="X1268" s="11"/>
      <c r="Y1268" s="11"/>
      <c r="Z1268" s="11"/>
      <c r="AA1268" s="11"/>
      <c r="AB1268" s="11"/>
      <c r="AC1268" s="11"/>
      <c r="AD1268" s="11"/>
      <c r="AE1268" s="11"/>
      <c r="AF1268" s="11"/>
      <c r="AG1268" s="11"/>
      <c r="AH1268" s="12"/>
      <c r="AI1268" s="2"/>
    </row>
    <row r="1269" spans="1:35" ht="12.75">
      <c r="A1269" s="14">
        <f>A1254+1</f>
        <v>85</v>
      </c>
      <c r="B1269" s="39"/>
      <c r="C1269" s="37"/>
      <c r="D1269" s="37"/>
      <c r="E1269" s="37"/>
      <c r="F1269" s="37"/>
      <c r="G1269" s="37"/>
      <c r="H1269" s="37"/>
      <c r="I1269" s="37"/>
      <c r="J1269" s="37"/>
      <c r="K1269" s="37"/>
      <c r="L1269" s="37"/>
      <c r="M1269" s="37"/>
      <c r="N1269" s="37"/>
      <c r="O1269" s="37"/>
      <c r="P1269" s="37"/>
      <c r="Q1269" s="37"/>
      <c r="R1269" s="37"/>
      <c r="S1269" s="37"/>
      <c r="T1269" s="37"/>
      <c r="U1269" s="37"/>
      <c r="V1269" s="37"/>
      <c r="W1269" s="37"/>
      <c r="X1269" s="37"/>
      <c r="Y1269" s="37"/>
      <c r="Z1269" s="37"/>
      <c r="AA1269" s="37"/>
      <c r="AB1269" s="37"/>
      <c r="AC1269" s="37"/>
      <c r="AD1269" s="37"/>
      <c r="AE1269" s="37"/>
      <c r="AF1269" s="37"/>
      <c r="AG1269" s="37"/>
      <c r="AH1269" s="40"/>
      <c r="AI1269" s="2"/>
    </row>
    <row r="1270" spans="1:35" ht="12.75">
      <c r="A1270" s="2"/>
      <c r="B1270" s="41"/>
      <c r="C1270" s="14" t="s">
        <v>18</v>
      </c>
      <c r="D1270" s="37"/>
      <c r="E1270" s="37"/>
      <c r="F1270" s="37"/>
      <c r="G1270" s="37"/>
      <c r="H1270" s="37"/>
      <c r="I1270" s="110">
        <f>IF(AND(I1272&lt;&gt;"",Y1272&lt;&gt;"",AD1272&lt;&gt;"",I1274&lt;&gt;"",I1275&lt;&gt;"",I1276&lt;&gt;""),1+I1255,"")</f>
      </c>
      <c r="J1270" s="111"/>
      <c r="K1270" s="112"/>
      <c r="L1270" s="37"/>
      <c r="M1270" s="37" t="s">
        <v>45</v>
      </c>
      <c r="N1270" s="37"/>
      <c r="O1270" s="37"/>
      <c r="P1270" s="37"/>
      <c r="Q1270" s="37"/>
      <c r="R1270" s="37"/>
      <c r="S1270" s="37"/>
      <c r="T1270" s="37"/>
      <c r="U1270" s="37"/>
      <c r="V1270" s="31"/>
      <c r="W1270" s="37"/>
      <c r="X1270" s="37" t="s">
        <v>46</v>
      </c>
      <c r="Y1270" s="37"/>
      <c r="Z1270" s="37"/>
      <c r="AA1270" s="37"/>
      <c r="AB1270" s="37"/>
      <c r="AC1270" s="37"/>
      <c r="AD1270" s="37"/>
      <c r="AE1270" s="37"/>
      <c r="AF1270" s="122"/>
      <c r="AG1270" s="123"/>
      <c r="AH1270" s="42"/>
      <c r="AI1270" s="2"/>
    </row>
    <row r="1271" spans="1:35" ht="12.75">
      <c r="A1271" s="2"/>
      <c r="B1271" s="8"/>
      <c r="C1271" s="37"/>
      <c r="D1271" s="37"/>
      <c r="E1271" s="37"/>
      <c r="F1271" s="37"/>
      <c r="G1271" s="37"/>
      <c r="H1271" s="37"/>
      <c r="I1271" s="37"/>
      <c r="J1271" s="37"/>
      <c r="K1271" s="37"/>
      <c r="L1271" s="37"/>
      <c r="M1271" s="37"/>
      <c r="N1271" s="37"/>
      <c r="O1271" s="37"/>
      <c r="P1271" s="37"/>
      <c r="Q1271" s="37"/>
      <c r="R1271" s="37"/>
      <c r="S1271" s="37"/>
      <c r="T1271" s="37"/>
      <c r="U1271" s="37"/>
      <c r="V1271" s="37"/>
      <c r="W1271" s="37"/>
      <c r="X1271" s="37"/>
      <c r="Y1271" s="37"/>
      <c r="Z1271" s="37"/>
      <c r="AA1271" s="37"/>
      <c r="AB1271" s="37"/>
      <c r="AC1271" s="37"/>
      <c r="AD1271" s="37"/>
      <c r="AE1271" s="37"/>
      <c r="AF1271" s="37"/>
      <c r="AG1271" s="37"/>
      <c r="AH1271" s="9"/>
      <c r="AI1271" s="2"/>
    </row>
    <row r="1272" spans="1:35" ht="12.75">
      <c r="A1272" s="2"/>
      <c r="B1272" s="8"/>
      <c r="C1272" s="14" t="s">
        <v>6</v>
      </c>
      <c r="D1272" s="2"/>
      <c r="E1272" s="2"/>
      <c r="F1272" s="2"/>
      <c r="G1272" s="2"/>
      <c r="H1272" s="2"/>
      <c r="I1272" s="103"/>
      <c r="J1272" s="104"/>
      <c r="K1272" s="104"/>
      <c r="L1272" s="104"/>
      <c r="M1272" s="104"/>
      <c r="N1272" s="104"/>
      <c r="O1272" s="104"/>
      <c r="P1272" s="104"/>
      <c r="Q1272" s="104"/>
      <c r="R1272" s="104"/>
      <c r="S1272" s="105"/>
      <c r="T1272" s="37"/>
      <c r="U1272" s="14" t="s">
        <v>11</v>
      </c>
      <c r="V1272" s="2"/>
      <c r="W1272" s="2"/>
      <c r="X1272" s="2"/>
      <c r="Y1272" s="31"/>
      <c r="Z1272" s="37"/>
      <c r="AA1272" s="14" t="s">
        <v>10</v>
      </c>
      <c r="AB1272" s="2"/>
      <c r="AC1272" s="2"/>
      <c r="AD1272" s="106"/>
      <c r="AE1272" s="106"/>
      <c r="AF1272" s="106"/>
      <c r="AG1272" s="106"/>
      <c r="AH1272" s="9"/>
      <c r="AI1272" s="2"/>
    </row>
    <row r="1273" spans="1:35" ht="12.75">
      <c r="A1273" s="2"/>
      <c r="B1273" s="8"/>
      <c r="C1273" s="37"/>
      <c r="D1273" s="37"/>
      <c r="E1273" s="37"/>
      <c r="F1273" s="37"/>
      <c r="G1273" s="37"/>
      <c r="H1273" s="37"/>
      <c r="I1273" s="37"/>
      <c r="J1273" s="37"/>
      <c r="K1273" s="37"/>
      <c r="L1273" s="37"/>
      <c r="M1273" s="37"/>
      <c r="N1273" s="37"/>
      <c r="O1273" s="37"/>
      <c r="P1273" s="37"/>
      <c r="Q1273" s="37"/>
      <c r="R1273" s="37"/>
      <c r="S1273" s="37"/>
      <c r="T1273" s="37"/>
      <c r="U1273" s="37"/>
      <c r="V1273" s="37"/>
      <c r="W1273" s="37"/>
      <c r="X1273" s="37"/>
      <c r="Y1273" s="37"/>
      <c r="Z1273" s="37"/>
      <c r="AA1273" s="37"/>
      <c r="AB1273" s="37"/>
      <c r="AC1273" s="37"/>
      <c r="AD1273" s="37"/>
      <c r="AE1273" s="37"/>
      <c r="AF1273" s="37"/>
      <c r="AG1273" s="37"/>
      <c r="AH1273" s="9"/>
      <c r="AI1273" s="2"/>
    </row>
    <row r="1274" spans="1:35" ht="12.75">
      <c r="A1274" s="2"/>
      <c r="B1274" s="8"/>
      <c r="C1274" s="14" t="s">
        <v>7</v>
      </c>
      <c r="D1274" s="2"/>
      <c r="E1274" s="2"/>
      <c r="F1274" s="2"/>
      <c r="G1274" s="2"/>
      <c r="H1274" s="2"/>
      <c r="I1274" s="107"/>
      <c r="J1274" s="108"/>
      <c r="K1274" s="108"/>
      <c r="L1274" s="108"/>
      <c r="M1274" s="108"/>
      <c r="N1274" s="108"/>
      <c r="O1274" s="108"/>
      <c r="P1274" s="108"/>
      <c r="Q1274" s="108"/>
      <c r="R1274" s="108"/>
      <c r="S1274" s="108"/>
      <c r="T1274" s="108"/>
      <c r="U1274" s="108"/>
      <c r="V1274" s="108"/>
      <c r="W1274" s="108"/>
      <c r="X1274" s="108"/>
      <c r="Y1274" s="108"/>
      <c r="Z1274" s="108"/>
      <c r="AA1274" s="108"/>
      <c r="AB1274" s="108"/>
      <c r="AC1274" s="108"/>
      <c r="AD1274" s="108"/>
      <c r="AE1274" s="108"/>
      <c r="AF1274" s="108"/>
      <c r="AG1274" s="109"/>
      <c r="AH1274" s="9"/>
      <c r="AI1274" s="2"/>
    </row>
    <row r="1275" spans="1:35" ht="12.75">
      <c r="A1275" s="2"/>
      <c r="B1275" s="8"/>
      <c r="C1275" s="14" t="s">
        <v>8</v>
      </c>
      <c r="D1275" s="2"/>
      <c r="E1275" s="2"/>
      <c r="F1275" s="2"/>
      <c r="G1275" s="2"/>
      <c r="H1275" s="2"/>
      <c r="I1275" s="107"/>
      <c r="J1275" s="108"/>
      <c r="K1275" s="108"/>
      <c r="L1275" s="108"/>
      <c r="M1275" s="108"/>
      <c r="N1275" s="108"/>
      <c r="O1275" s="108"/>
      <c r="P1275" s="108"/>
      <c r="Q1275" s="108"/>
      <c r="R1275" s="108"/>
      <c r="S1275" s="108"/>
      <c r="T1275" s="108"/>
      <c r="U1275" s="108"/>
      <c r="V1275" s="108"/>
      <c r="W1275" s="108"/>
      <c r="X1275" s="108"/>
      <c r="Y1275" s="108"/>
      <c r="Z1275" s="108"/>
      <c r="AA1275" s="108"/>
      <c r="AB1275" s="108"/>
      <c r="AC1275" s="108"/>
      <c r="AD1275" s="108"/>
      <c r="AE1275" s="108"/>
      <c r="AF1275" s="108"/>
      <c r="AG1275" s="109"/>
      <c r="AH1275" s="9"/>
      <c r="AI1275" s="2"/>
    </row>
    <row r="1276" spans="1:35" ht="12.75">
      <c r="A1276" s="2"/>
      <c r="B1276" s="8"/>
      <c r="C1276" s="14" t="s">
        <v>9</v>
      </c>
      <c r="D1276" s="2"/>
      <c r="E1276" s="2"/>
      <c r="F1276" s="2"/>
      <c r="G1276" s="2"/>
      <c r="H1276" s="2"/>
      <c r="I1276" s="107"/>
      <c r="J1276" s="108"/>
      <c r="K1276" s="108"/>
      <c r="L1276" s="108"/>
      <c r="M1276" s="108"/>
      <c r="N1276" s="108"/>
      <c r="O1276" s="108"/>
      <c r="P1276" s="108"/>
      <c r="Q1276" s="108"/>
      <c r="R1276" s="108"/>
      <c r="S1276" s="108"/>
      <c r="T1276" s="108"/>
      <c r="U1276" s="108"/>
      <c r="V1276" s="108"/>
      <c r="W1276" s="108"/>
      <c r="X1276" s="108"/>
      <c r="Y1276" s="108"/>
      <c r="Z1276" s="108"/>
      <c r="AA1276" s="108"/>
      <c r="AB1276" s="108"/>
      <c r="AC1276" s="108"/>
      <c r="AD1276" s="108"/>
      <c r="AE1276" s="108"/>
      <c r="AF1276" s="108"/>
      <c r="AG1276" s="109"/>
      <c r="AH1276" s="9"/>
      <c r="AI1276" s="2"/>
    </row>
    <row r="1277" spans="1:35" ht="12.75">
      <c r="A1277" s="2"/>
      <c r="B1277" s="8"/>
      <c r="C1277" s="37"/>
      <c r="D1277" s="37"/>
      <c r="E1277" s="37"/>
      <c r="F1277" s="37"/>
      <c r="G1277" s="37"/>
      <c r="H1277" s="37"/>
      <c r="I1277" s="37"/>
      <c r="J1277" s="37"/>
      <c r="K1277" s="37"/>
      <c r="L1277" s="37"/>
      <c r="M1277" s="37"/>
      <c r="N1277" s="37"/>
      <c r="O1277" s="37"/>
      <c r="P1277" s="37"/>
      <c r="Q1277" s="37"/>
      <c r="R1277" s="37"/>
      <c r="S1277" s="37"/>
      <c r="T1277" s="37"/>
      <c r="U1277" s="37"/>
      <c r="V1277" s="37"/>
      <c r="W1277" s="37"/>
      <c r="X1277" s="37"/>
      <c r="Y1277" s="37"/>
      <c r="Z1277" s="37"/>
      <c r="AA1277" s="37"/>
      <c r="AB1277" s="37"/>
      <c r="AC1277" s="37"/>
      <c r="AD1277" s="37"/>
      <c r="AE1277" s="37"/>
      <c r="AF1277" s="37"/>
      <c r="AG1277" s="37"/>
      <c r="AH1277" s="9"/>
      <c r="AI1277" s="2"/>
    </row>
    <row r="1278" spans="1:35" ht="12.75" customHeight="1">
      <c r="A1278" s="2"/>
      <c r="B1278" s="102" t="s">
        <v>16</v>
      </c>
      <c r="C1278" s="30"/>
      <c r="D1278" s="30" t="str">
        <f>"01"</f>
        <v>01</v>
      </c>
      <c r="E1278" s="30" t="str">
        <f>"02"</f>
        <v>02</v>
      </c>
      <c r="F1278" s="30" t="str">
        <f>"03"</f>
        <v>03</v>
      </c>
      <c r="G1278" s="30" t="str">
        <f>"04"</f>
        <v>04</v>
      </c>
      <c r="H1278" s="30" t="str">
        <f>"05"</f>
        <v>05</v>
      </c>
      <c r="I1278" s="30" t="str">
        <f>"06"</f>
        <v>06</v>
      </c>
      <c r="J1278" s="30" t="str">
        <f>"07"</f>
        <v>07</v>
      </c>
      <c r="K1278" s="30" t="str">
        <f>"08"</f>
        <v>08</v>
      </c>
      <c r="L1278" s="30" t="str">
        <f>"09"</f>
        <v>09</v>
      </c>
      <c r="M1278" s="30" t="str">
        <f>"10"</f>
        <v>10</v>
      </c>
      <c r="N1278" s="30" t="str">
        <f>"11"</f>
        <v>11</v>
      </c>
      <c r="O1278" s="30" t="str">
        <f>"12"</f>
        <v>12</v>
      </c>
      <c r="P1278" s="30" t="str">
        <f>"13"</f>
        <v>13</v>
      </c>
      <c r="Q1278" s="30" t="str">
        <f>"14"</f>
        <v>14</v>
      </c>
      <c r="R1278" s="30" t="str">
        <f>"15"</f>
        <v>15</v>
      </c>
      <c r="S1278" s="30" t="str">
        <f>"16"</f>
        <v>16</v>
      </c>
      <c r="T1278" s="30" t="str">
        <f>"17"</f>
        <v>17</v>
      </c>
      <c r="U1278" s="30" t="str">
        <f>"18"</f>
        <v>18</v>
      </c>
      <c r="V1278" s="30" t="str">
        <f>"19"</f>
        <v>19</v>
      </c>
      <c r="W1278" s="30" t="str">
        <f>"20"</f>
        <v>20</v>
      </c>
      <c r="X1278" s="30" t="str">
        <f>"21"</f>
        <v>21</v>
      </c>
      <c r="Y1278" s="30" t="str">
        <f>"22"</f>
        <v>22</v>
      </c>
      <c r="Z1278" s="30" t="str">
        <f>"23"</f>
        <v>23</v>
      </c>
      <c r="AA1278" s="30" t="str">
        <f>"24"</f>
        <v>24</v>
      </c>
      <c r="AB1278" s="30" t="str">
        <f>"25"</f>
        <v>25</v>
      </c>
      <c r="AC1278" s="30" t="str">
        <f>"26"</f>
        <v>26</v>
      </c>
      <c r="AD1278" s="30" t="str">
        <f>"27"</f>
        <v>27</v>
      </c>
      <c r="AE1278" s="30" t="str">
        <f>"28"</f>
        <v>28</v>
      </c>
      <c r="AF1278" s="30" t="str">
        <f>"29"</f>
        <v>29</v>
      </c>
      <c r="AG1278" s="30" t="str">
        <f>"30"</f>
        <v>30</v>
      </c>
      <c r="AH1278" s="9"/>
      <c r="AI1278" s="2"/>
    </row>
    <row r="1279" spans="1:35" ht="12.75">
      <c r="A1279" s="2"/>
      <c r="B1279" s="102"/>
      <c r="C1279" s="30">
        <v>1</v>
      </c>
      <c r="D1279" s="34"/>
      <c r="E1279" s="34"/>
      <c r="F1279" s="34"/>
      <c r="G1279" s="34"/>
      <c r="H1279" s="34"/>
      <c r="I1279" s="34"/>
      <c r="J1279" s="34"/>
      <c r="K1279" s="34"/>
      <c r="L1279" s="34"/>
      <c r="M1279" s="34"/>
      <c r="N1279" s="34"/>
      <c r="O1279" s="34"/>
      <c r="P1279" s="34"/>
      <c r="Q1279" s="34"/>
      <c r="R1279" s="34"/>
      <c r="S1279" s="34"/>
      <c r="T1279" s="34"/>
      <c r="U1279" s="34"/>
      <c r="V1279" s="34"/>
      <c r="W1279" s="34"/>
      <c r="X1279" s="34"/>
      <c r="Y1279" s="34"/>
      <c r="Z1279" s="34"/>
      <c r="AA1279" s="34"/>
      <c r="AB1279" s="34"/>
      <c r="AC1279" s="34"/>
      <c r="AD1279" s="34"/>
      <c r="AE1279" s="34"/>
      <c r="AF1279" s="34"/>
      <c r="AG1279" s="34"/>
      <c r="AH1279" s="9"/>
      <c r="AI1279" s="2"/>
    </row>
    <row r="1280" spans="1:35" ht="12.75">
      <c r="A1280" s="2"/>
      <c r="B1280" s="102"/>
      <c r="C1280" s="30">
        <v>2</v>
      </c>
      <c r="D1280" s="34"/>
      <c r="E1280" s="34"/>
      <c r="F1280" s="34"/>
      <c r="G1280" s="34"/>
      <c r="H1280" s="34"/>
      <c r="I1280" s="34"/>
      <c r="J1280" s="34"/>
      <c r="K1280" s="34"/>
      <c r="L1280" s="34"/>
      <c r="M1280" s="34"/>
      <c r="N1280" s="34"/>
      <c r="O1280" s="34"/>
      <c r="P1280" s="34"/>
      <c r="Q1280" s="34"/>
      <c r="R1280" s="34"/>
      <c r="S1280" s="34"/>
      <c r="T1280" s="34"/>
      <c r="U1280" s="34"/>
      <c r="V1280" s="34"/>
      <c r="W1280" s="34"/>
      <c r="X1280" s="34"/>
      <c r="Y1280" s="34"/>
      <c r="Z1280" s="34"/>
      <c r="AA1280" s="34"/>
      <c r="AB1280" s="34"/>
      <c r="AC1280" s="34"/>
      <c r="AD1280" s="34"/>
      <c r="AE1280" s="34"/>
      <c r="AF1280" s="34"/>
      <c r="AG1280" s="34"/>
      <c r="AH1280" s="9"/>
      <c r="AI1280" s="2"/>
    </row>
    <row r="1281" spans="1:35" ht="12.75">
      <c r="A1281" s="2"/>
      <c r="B1281" s="102"/>
      <c r="C1281" s="30">
        <v>3</v>
      </c>
      <c r="D1281" s="34"/>
      <c r="E1281" s="34"/>
      <c r="F1281" s="34"/>
      <c r="G1281" s="34"/>
      <c r="H1281" s="34"/>
      <c r="I1281" s="34"/>
      <c r="J1281" s="34"/>
      <c r="K1281" s="34"/>
      <c r="L1281" s="34"/>
      <c r="M1281" s="34"/>
      <c r="N1281" s="34"/>
      <c r="O1281" s="34"/>
      <c r="P1281" s="34"/>
      <c r="Q1281" s="34"/>
      <c r="R1281" s="34"/>
      <c r="S1281" s="34"/>
      <c r="T1281" s="34"/>
      <c r="U1281" s="34"/>
      <c r="V1281" s="34"/>
      <c r="W1281" s="34"/>
      <c r="X1281" s="34"/>
      <c r="Y1281" s="34"/>
      <c r="Z1281" s="34"/>
      <c r="AA1281" s="34"/>
      <c r="AB1281" s="34"/>
      <c r="AC1281" s="34"/>
      <c r="AD1281" s="34"/>
      <c r="AE1281" s="34"/>
      <c r="AF1281" s="34"/>
      <c r="AG1281" s="34"/>
      <c r="AH1281" s="9"/>
      <c r="AI1281" s="2"/>
    </row>
    <row r="1282" spans="1:35" ht="12.75">
      <c r="A1282" s="2"/>
      <c r="B1282" s="102"/>
      <c r="C1282" s="30">
        <v>4</v>
      </c>
      <c r="D1282" s="34"/>
      <c r="E1282" s="34"/>
      <c r="F1282" s="34"/>
      <c r="G1282" s="34"/>
      <c r="H1282" s="34"/>
      <c r="I1282" s="34"/>
      <c r="J1282" s="34"/>
      <c r="K1282" s="34"/>
      <c r="L1282" s="34"/>
      <c r="M1282" s="34"/>
      <c r="N1282" s="34"/>
      <c r="O1282" s="34"/>
      <c r="P1282" s="34"/>
      <c r="Q1282" s="34"/>
      <c r="R1282" s="34"/>
      <c r="S1282" s="34"/>
      <c r="T1282" s="34"/>
      <c r="U1282" s="34"/>
      <c r="V1282" s="34"/>
      <c r="W1282" s="34"/>
      <c r="X1282" s="34"/>
      <c r="Y1282" s="34"/>
      <c r="Z1282" s="34"/>
      <c r="AA1282" s="34"/>
      <c r="AB1282" s="34"/>
      <c r="AC1282" s="34"/>
      <c r="AD1282" s="34"/>
      <c r="AE1282" s="34"/>
      <c r="AF1282" s="34"/>
      <c r="AG1282" s="34"/>
      <c r="AH1282" s="9"/>
      <c r="AI1282" s="2"/>
    </row>
    <row r="1283" spans="1:35" ht="12.75">
      <c r="A1283" s="2"/>
      <c r="B1283" s="10"/>
      <c r="C1283" s="11"/>
      <c r="D1283" s="11"/>
      <c r="E1283" s="11"/>
      <c r="F1283" s="11"/>
      <c r="G1283" s="11"/>
      <c r="H1283" s="11"/>
      <c r="I1283" s="11"/>
      <c r="J1283" s="11"/>
      <c r="K1283" s="11"/>
      <c r="L1283" s="11"/>
      <c r="M1283" s="11"/>
      <c r="N1283" s="11"/>
      <c r="O1283" s="11"/>
      <c r="P1283" s="11"/>
      <c r="Q1283" s="11"/>
      <c r="R1283" s="11"/>
      <c r="S1283" s="11"/>
      <c r="T1283" s="11"/>
      <c r="U1283" s="11"/>
      <c r="V1283" s="11"/>
      <c r="W1283" s="11"/>
      <c r="X1283" s="11"/>
      <c r="Y1283" s="11"/>
      <c r="Z1283" s="11"/>
      <c r="AA1283" s="11"/>
      <c r="AB1283" s="11"/>
      <c r="AC1283" s="11"/>
      <c r="AD1283" s="11"/>
      <c r="AE1283" s="11"/>
      <c r="AF1283" s="11"/>
      <c r="AG1283" s="11"/>
      <c r="AH1283" s="12"/>
      <c r="AI1283" s="2"/>
    </row>
    <row r="1284" spans="1:35" ht="12.75">
      <c r="A1284" s="14">
        <f>A1269+1</f>
        <v>86</v>
      </c>
      <c r="B1284" s="39"/>
      <c r="C1284" s="37"/>
      <c r="D1284" s="37"/>
      <c r="E1284" s="37"/>
      <c r="F1284" s="37"/>
      <c r="G1284" s="37"/>
      <c r="H1284" s="37"/>
      <c r="I1284" s="37"/>
      <c r="J1284" s="37"/>
      <c r="K1284" s="37"/>
      <c r="L1284" s="37"/>
      <c r="M1284" s="37"/>
      <c r="N1284" s="37"/>
      <c r="O1284" s="37"/>
      <c r="P1284" s="37"/>
      <c r="Q1284" s="37"/>
      <c r="R1284" s="37"/>
      <c r="S1284" s="37"/>
      <c r="T1284" s="37"/>
      <c r="U1284" s="37"/>
      <c r="V1284" s="37"/>
      <c r="W1284" s="37"/>
      <c r="X1284" s="37"/>
      <c r="Y1284" s="37"/>
      <c r="Z1284" s="37"/>
      <c r="AA1284" s="37"/>
      <c r="AB1284" s="37"/>
      <c r="AC1284" s="37"/>
      <c r="AD1284" s="37"/>
      <c r="AE1284" s="37"/>
      <c r="AF1284" s="37"/>
      <c r="AG1284" s="37"/>
      <c r="AH1284" s="40"/>
      <c r="AI1284" s="2"/>
    </row>
    <row r="1285" spans="1:35" ht="12.75">
      <c r="A1285" s="2"/>
      <c r="B1285" s="41"/>
      <c r="C1285" s="14" t="s">
        <v>18</v>
      </c>
      <c r="D1285" s="37"/>
      <c r="E1285" s="37"/>
      <c r="F1285" s="37"/>
      <c r="G1285" s="37"/>
      <c r="H1285" s="37"/>
      <c r="I1285" s="110">
        <f>IF(AND(I1287&lt;&gt;"",Y1287&lt;&gt;"",AD1287&lt;&gt;"",I1289&lt;&gt;"",I1290&lt;&gt;"",I1291&lt;&gt;""),1+I1270,"")</f>
      </c>
      <c r="J1285" s="111"/>
      <c r="K1285" s="112"/>
      <c r="L1285" s="37"/>
      <c r="M1285" s="37" t="s">
        <v>45</v>
      </c>
      <c r="N1285" s="37"/>
      <c r="O1285" s="37"/>
      <c r="P1285" s="37"/>
      <c r="Q1285" s="37"/>
      <c r="R1285" s="37"/>
      <c r="S1285" s="37"/>
      <c r="T1285" s="37"/>
      <c r="U1285" s="37"/>
      <c r="V1285" s="31"/>
      <c r="W1285" s="37"/>
      <c r="X1285" s="37" t="s">
        <v>46</v>
      </c>
      <c r="Y1285" s="37"/>
      <c r="Z1285" s="37"/>
      <c r="AA1285" s="37"/>
      <c r="AB1285" s="37"/>
      <c r="AC1285" s="37"/>
      <c r="AD1285" s="37"/>
      <c r="AE1285" s="37"/>
      <c r="AF1285" s="122"/>
      <c r="AG1285" s="123"/>
      <c r="AH1285" s="42"/>
      <c r="AI1285" s="2"/>
    </row>
    <row r="1286" spans="1:35" ht="12.75">
      <c r="A1286" s="2"/>
      <c r="B1286" s="8"/>
      <c r="C1286" s="37"/>
      <c r="D1286" s="37"/>
      <c r="E1286" s="37"/>
      <c r="F1286" s="37"/>
      <c r="G1286" s="37"/>
      <c r="H1286" s="37"/>
      <c r="I1286" s="37"/>
      <c r="J1286" s="37"/>
      <c r="K1286" s="37"/>
      <c r="L1286" s="37"/>
      <c r="M1286" s="37"/>
      <c r="N1286" s="37"/>
      <c r="O1286" s="37"/>
      <c r="P1286" s="37"/>
      <c r="Q1286" s="37"/>
      <c r="R1286" s="37"/>
      <c r="S1286" s="37"/>
      <c r="T1286" s="37"/>
      <c r="U1286" s="37"/>
      <c r="V1286" s="37"/>
      <c r="W1286" s="37"/>
      <c r="X1286" s="37"/>
      <c r="Y1286" s="37"/>
      <c r="Z1286" s="37"/>
      <c r="AA1286" s="37"/>
      <c r="AB1286" s="37"/>
      <c r="AC1286" s="37"/>
      <c r="AD1286" s="37"/>
      <c r="AE1286" s="37"/>
      <c r="AF1286" s="37"/>
      <c r="AG1286" s="37"/>
      <c r="AH1286" s="9"/>
      <c r="AI1286" s="2"/>
    </row>
    <row r="1287" spans="1:35" ht="12.75">
      <c r="A1287" s="2"/>
      <c r="B1287" s="8"/>
      <c r="C1287" s="14" t="s">
        <v>6</v>
      </c>
      <c r="D1287" s="2"/>
      <c r="E1287" s="2"/>
      <c r="F1287" s="2"/>
      <c r="G1287" s="2"/>
      <c r="H1287" s="2"/>
      <c r="I1287" s="103"/>
      <c r="J1287" s="104"/>
      <c r="K1287" s="104"/>
      <c r="L1287" s="104"/>
      <c r="M1287" s="104"/>
      <c r="N1287" s="104"/>
      <c r="O1287" s="104"/>
      <c r="P1287" s="104"/>
      <c r="Q1287" s="104"/>
      <c r="R1287" s="104"/>
      <c r="S1287" s="105"/>
      <c r="T1287" s="37"/>
      <c r="U1287" s="14" t="s">
        <v>11</v>
      </c>
      <c r="V1287" s="2"/>
      <c r="W1287" s="2"/>
      <c r="X1287" s="2"/>
      <c r="Y1287" s="31"/>
      <c r="Z1287" s="37"/>
      <c r="AA1287" s="14" t="s">
        <v>10</v>
      </c>
      <c r="AB1287" s="2"/>
      <c r="AC1287" s="2"/>
      <c r="AD1287" s="106"/>
      <c r="AE1287" s="106"/>
      <c r="AF1287" s="106"/>
      <c r="AG1287" s="106"/>
      <c r="AH1287" s="9"/>
      <c r="AI1287" s="2"/>
    </row>
    <row r="1288" spans="1:35" ht="12.75">
      <c r="A1288" s="2"/>
      <c r="B1288" s="8"/>
      <c r="C1288" s="37"/>
      <c r="D1288" s="37"/>
      <c r="E1288" s="37"/>
      <c r="F1288" s="37"/>
      <c r="G1288" s="37"/>
      <c r="H1288" s="37"/>
      <c r="I1288" s="37"/>
      <c r="J1288" s="37"/>
      <c r="K1288" s="37"/>
      <c r="L1288" s="37"/>
      <c r="M1288" s="37"/>
      <c r="N1288" s="37"/>
      <c r="O1288" s="37"/>
      <c r="P1288" s="37"/>
      <c r="Q1288" s="37"/>
      <c r="R1288" s="37"/>
      <c r="S1288" s="37"/>
      <c r="T1288" s="37"/>
      <c r="U1288" s="37"/>
      <c r="V1288" s="37"/>
      <c r="W1288" s="37"/>
      <c r="X1288" s="37"/>
      <c r="Y1288" s="37"/>
      <c r="Z1288" s="37"/>
      <c r="AA1288" s="37"/>
      <c r="AB1288" s="37"/>
      <c r="AC1288" s="37"/>
      <c r="AD1288" s="37"/>
      <c r="AE1288" s="37"/>
      <c r="AF1288" s="37"/>
      <c r="AG1288" s="37"/>
      <c r="AH1288" s="9"/>
      <c r="AI1288" s="2"/>
    </row>
    <row r="1289" spans="1:35" ht="12.75">
      <c r="A1289" s="2"/>
      <c r="B1289" s="8"/>
      <c r="C1289" s="14" t="s">
        <v>7</v>
      </c>
      <c r="D1289" s="2"/>
      <c r="E1289" s="2"/>
      <c r="F1289" s="2"/>
      <c r="G1289" s="2"/>
      <c r="H1289" s="2"/>
      <c r="I1289" s="107"/>
      <c r="J1289" s="108"/>
      <c r="K1289" s="108"/>
      <c r="L1289" s="108"/>
      <c r="M1289" s="108"/>
      <c r="N1289" s="108"/>
      <c r="O1289" s="108"/>
      <c r="P1289" s="108"/>
      <c r="Q1289" s="108"/>
      <c r="R1289" s="108"/>
      <c r="S1289" s="108"/>
      <c r="T1289" s="108"/>
      <c r="U1289" s="108"/>
      <c r="V1289" s="108"/>
      <c r="W1289" s="108"/>
      <c r="X1289" s="108"/>
      <c r="Y1289" s="108"/>
      <c r="Z1289" s="108"/>
      <c r="AA1289" s="108"/>
      <c r="AB1289" s="108"/>
      <c r="AC1289" s="108"/>
      <c r="AD1289" s="108"/>
      <c r="AE1289" s="108"/>
      <c r="AF1289" s="108"/>
      <c r="AG1289" s="109"/>
      <c r="AH1289" s="9"/>
      <c r="AI1289" s="2"/>
    </row>
    <row r="1290" spans="1:35" ht="12.75">
      <c r="A1290" s="2"/>
      <c r="B1290" s="8"/>
      <c r="C1290" s="14" t="s">
        <v>8</v>
      </c>
      <c r="D1290" s="2"/>
      <c r="E1290" s="2"/>
      <c r="F1290" s="2"/>
      <c r="G1290" s="2"/>
      <c r="H1290" s="2"/>
      <c r="I1290" s="107"/>
      <c r="J1290" s="108"/>
      <c r="K1290" s="108"/>
      <c r="L1290" s="108"/>
      <c r="M1290" s="108"/>
      <c r="N1290" s="108"/>
      <c r="O1290" s="108"/>
      <c r="P1290" s="108"/>
      <c r="Q1290" s="108"/>
      <c r="R1290" s="108"/>
      <c r="S1290" s="108"/>
      <c r="T1290" s="108"/>
      <c r="U1290" s="108"/>
      <c r="V1290" s="108"/>
      <c r="W1290" s="108"/>
      <c r="X1290" s="108"/>
      <c r="Y1290" s="108"/>
      <c r="Z1290" s="108"/>
      <c r="AA1290" s="108"/>
      <c r="AB1290" s="108"/>
      <c r="AC1290" s="108"/>
      <c r="AD1290" s="108"/>
      <c r="AE1290" s="108"/>
      <c r="AF1290" s="108"/>
      <c r="AG1290" s="109"/>
      <c r="AH1290" s="9"/>
      <c r="AI1290" s="2"/>
    </row>
    <row r="1291" spans="1:35" ht="12.75">
      <c r="A1291" s="2"/>
      <c r="B1291" s="8"/>
      <c r="C1291" s="14" t="s">
        <v>9</v>
      </c>
      <c r="D1291" s="2"/>
      <c r="E1291" s="2"/>
      <c r="F1291" s="2"/>
      <c r="G1291" s="2"/>
      <c r="H1291" s="2"/>
      <c r="I1291" s="107"/>
      <c r="J1291" s="108"/>
      <c r="K1291" s="108"/>
      <c r="L1291" s="108"/>
      <c r="M1291" s="108"/>
      <c r="N1291" s="108"/>
      <c r="O1291" s="108"/>
      <c r="P1291" s="108"/>
      <c r="Q1291" s="108"/>
      <c r="R1291" s="108"/>
      <c r="S1291" s="108"/>
      <c r="T1291" s="108"/>
      <c r="U1291" s="108"/>
      <c r="V1291" s="108"/>
      <c r="W1291" s="108"/>
      <c r="X1291" s="108"/>
      <c r="Y1291" s="108"/>
      <c r="Z1291" s="108"/>
      <c r="AA1291" s="108"/>
      <c r="AB1291" s="108"/>
      <c r="AC1291" s="108"/>
      <c r="AD1291" s="108"/>
      <c r="AE1291" s="108"/>
      <c r="AF1291" s="108"/>
      <c r="AG1291" s="109"/>
      <c r="AH1291" s="9"/>
      <c r="AI1291" s="2"/>
    </row>
    <row r="1292" spans="1:35" ht="12.75">
      <c r="A1292" s="2"/>
      <c r="B1292" s="8"/>
      <c r="C1292" s="37"/>
      <c r="D1292" s="37"/>
      <c r="E1292" s="37"/>
      <c r="F1292" s="37"/>
      <c r="G1292" s="37"/>
      <c r="H1292" s="37"/>
      <c r="I1292" s="37"/>
      <c r="J1292" s="37"/>
      <c r="K1292" s="37"/>
      <c r="L1292" s="37"/>
      <c r="M1292" s="37"/>
      <c r="N1292" s="37"/>
      <c r="O1292" s="37"/>
      <c r="P1292" s="37"/>
      <c r="Q1292" s="37"/>
      <c r="R1292" s="37"/>
      <c r="S1292" s="37"/>
      <c r="T1292" s="37"/>
      <c r="U1292" s="37"/>
      <c r="V1292" s="37"/>
      <c r="W1292" s="37"/>
      <c r="X1292" s="37"/>
      <c r="Y1292" s="37"/>
      <c r="Z1292" s="37"/>
      <c r="AA1292" s="37"/>
      <c r="AB1292" s="37"/>
      <c r="AC1292" s="37"/>
      <c r="AD1292" s="37"/>
      <c r="AE1292" s="37"/>
      <c r="AF1292" s="37"/>
      <c r="AG1292" s="37"/>
      <c r="AH1292" s="9"/>
      <c r="AI1292" s="2"/>
    </row>
    <row r="1293" spans="1:35" ht="12.75" customHeight="1">
      <c r="A1293" s="2"/>
      <c r="B1293" s="102" t="s">
        <v>16</v>
      </c>
      <c r="C1293" s="30"/>
      <c r="D1293" s="30" t="str">
        <f>"01"</f>
        <v>01</v>
      </c>
      <c r="E1293" s="30" t="str">
        <f>"02"</f>
        <v>02</v>
      </c>
      <c r="F1293" s="30" t="str">
        <f>"03"</f>
        <v>03</v>
      </c>
      <c r="G1293" s="30" t="str">
        <f>"04"</f>
        <v>04</v>
      </c>
      <c r="H1293" s="30" t="str">
        <f>"05"</f>
        <v>05</v>
      </c>
      <c r="I1293" s="30" t="str">
        <f>"06"</f>
        <v>06</v>
      </c>
      <c r="J1293" s="30" t="str">
        <f>"07"</f>
        <v>07</v>
      </c>
      <c r="K1293" s="30" t="str">
        <f>"08"</f>
        <v>08</v>
      </c>
      <c r="L1293" s="30" t="str">
        <f>"09"</f>
        <v>09</v>
      </c>
      <c r="M1293" s="30" t="str">
        <f>"10"</f>
        <v>10</v>
      </c>
      <c r="N1293" s="30" t="str">
        <f>"11"</f>
        <v>11</v>
      </c>
      <c r="O1293" s="30" t="str">
        <f>"12"</f>
        <v>12</v>
      </c>
      <c r="P1293" s="30" t="str">
        <f>"13"</f>
        <v>13</v>
      </c>
      <c r="Q1293" s="30" t="str">
        <f>"14"</f>
        <v>14</v>
      </c>
      <c r="R1293" s="30" t="str">
        <f>"15"</f>
        <v>15</v>
      </c>
      <c r="S1293" s="30" t="str">
        <f>"16"</f>
        <v>16</v>
      </c>
      <c r="T1293" s="30" t="str">
        <f>"17"</f>
        <v>17</v>
      </c>
      <c r="U1293" s="30" t="str">
        <f>"18"</f>
        <v>18</v>
      </c>
      <c r="V1293" s="30" t="str">
        <f>"19"</f>
        <v>19</v>
      </c>
      <c r="W1293" s="30" t="str">
        <f>"20"</f>
        <v>20</v>
      </c>
      <c r="X1293" s="30" t="str">
        <f>"21"</f>
        <v>21</v>
      </c>
      <c r="Y1293" s="30" t="str">
        <f>"22"</f>
        <v>22</v>
      </c>
      <c r="Z1293" s="30" t="str">
        <f>"23"</f>
        <v>23</v>
      </c>
      <c r="AA1293" s="30" t="str">
        <f>"24"</f>
        <v>24</v>
      </c>
      <c r="AB1293" s="30" t="str">
        <f>"25"</f>
        <v>25</v>
      </c>
      <c r="AC1293" s="30" t="str">
        <f>"26"</f>
        <v>26</v>
      </c>
      <c r="AD1293" s="30" t="str">
        <f>"27"</f>
        <v>27</v>
      </c>
      <c r="AE1293" s="30" t="str">
        <f>"28"</f>
        <v>28</v>
      </c>
      <c r="AF1293" s="30" t="str">
        <f>"29"</f>
        <v>29</v>
      </c>
      <c r="AG1293" s="30" t="str">
        <f>"30"</f>
        <v>30</v>
      </c>
      <c r="AH1293" s="9"/>
      <c r="AI1293" s="2"/>
    </row>
    <row r="1294" spans="1:35" ht="12.75">
      <c r="A1294" s="2"/>
      <c r="B1294" s="102"/>
      <c r="C1294" s="30">
        <v>1</v>
      </c>
      <c r="D1294" s="34"/>
      <c r="E1294" s="34"/>
      <c r="F1294" s="34"/>
      <c r="G1294" s="34"/>
      <c r="H1294" s="34"/>
      <c r="I1294" s="34"/>
      <c r="J1294" s="34"/>
      <c r="K1294" s="34"/>
      <c r="L1294" s="34"/>
      <c r="M1294" s="34"/>
      <c r="N1294" s="34"/>
      <c r="O1294" s="34"/>
      <c r="P1294" s="34"/>
      <c r="Q1294" s="34"/>
      <c r="R1294" s="34"/>
      <c r="S1294" s="34"/>
      <c r="T1294" s="34"/>
      <c r="U1294" s="34"/>
      <c r="V1294" s="34"/>
      <c r="W1294" s="34"/>
      <c r="X1294" s="34"/>
      <c r="Y1294" s="34"/>
      <c r="Z1294" s="34"/>
      <c r="AA1294" s="34"/>
      <c r="AB1294" s="34"/>
      <c r="AC1294" s="34"/>
      <c r="AD1294" s="34"/>
      <c r="AE1294" s="34"/>
      <c r="AF1294" s="34"/>
      <c r="AG1294" s="34"/>
      <c r="AH1294" s="9"/>
      <c r="AI1294" s="2"/>
    </row>
    <row r="1295" spans="1:35" ht="12.75">
      <c r="A1295" s="2"/>
      <c r="B1295" s="102"/>
      <c r="C1295" s="30">
        <v>2</v>
      </c>
      <c r="D1295" s="34"/>
      <c r="E1295" s="34"/>
      <c r="F1295" s="34"/>
      <c r="G1295" s="34"/>
      <c r="H1295" s="34"/>
      <c r="I1295" s="34"/>
      <c r="J1295" s="34"/>
      <c r="K1295" s="34"/>
      <c r="L1295" s="34"/>
      <c r="M1295" s="34"/>
      <c r="N1295" s="34"/>
      <c r="O1295" s="34"/>
      <c r="P1295" s="34"/>
      <c r="Q1295" s="34"/>
      <c r="R1295" s="34"/>
      <c r="S1295" s="34"/>
      <c r="T1295" s="34"/>
      <c r="U1295" s="34"/>
      <c r="V1295" s="34"/>
      <c r="W1295" s="34"/>
      <c r="X1295" s="34"/>
      <c r="Y1295" s="34"/>
      <c r="Z1295" s="34"/>
      <c r="AA1295" s="34"/>
      <c r="AB1295" s="34"/>
      <c r="AC1295" s="34"/>
      <c r="AD1295" s="34"/>
      <c r="AE1295" s="34"/>
      <c r="AF1295" s="34"/>
      <c r="AG1295" s="34"/>
      <c r="AH1295" s="9"/>
      <c r="AI1295" s="2"/>
    </row>
    <row r="1296" spans="1:35" ht="12.75">
      <c r="A1296" s="2"/>
      <c r="B1296" s="102"/>
      <c r="C1296" s="30">
        <v>3</v>
      </c>
      <c r="D1296" s="34"/>
      <c r="E1296" s="34"/>
      <c r="F1296" s="34"/>
      <c r="G1296" s="34"/>
      <c r="H1296" s="34"/>
      <c r="I1296" s="34"/>
      <c r="J1296" s="34"/>
      <c r="K1296" s="34"/>
      <c r="L1296" s="34"/>
      <c r="M1296" s="34"/>
      <c r="N1296" s="34"/>
      <c r="O1296" s="34"/>
      <c r="P1296" s="34"/>
      <c r="Q1296" s="34"/>
      <c r="R1296" s="34"/>
      <c r="S1296" s="34"/>
      <c r="T1296" s="34"/>
      <c r="U1296" s="34"/>
      <c r="V1296" s="34"/>
      <c r="W1296" s="34"/>
      <c r="X1296" s="34"/>
      <c r="Y1296" s="34"/>
      <c r="Z1296" s="34"/>
      <c r="AA1296" s="34"/>
      <c r="AB1296" s="34"/>
      <c r="AC1296" s="34"/>
      <c r="AD1296" s="34"/>
      <c r="AE1296" s="34"/>
      <c r="AF1296" s="34"/>
      <c r="AG1296" s="34"/>
      <c r="AH1296" s="9"/>
      <c r="AI1296" s="2"/>
    </row>
    <row r="1297" spans="1:35" ht="12.75">
      <c r="A1297" s="2"/>
      <c r="B1297" s="102"/>
      <c r="C1297" s="30">
        <v>4</v>
      </c>
      <c r="D1297" s="34"/>
      <c r="E1297" s="34"/>
      <c r="F1297" s="34"/>
      <c r="G1297" s="34"/>
      <c r="H1297" s="34"/>
      <c r="I1297" s="34"/>
      <c r="J1297" s="34"/>
      <c r="K1297" s="34"/>
      <c r="L1297" s="34"/>
      <c r="M1297" s="34"/>
      <c r="N1297" s="34"/>
      <c r="O1297" s="34"/>
      <c r="P1297" s="34"/>
      <c r="Q1297" s="34"/>
      <c r="R1297" s="34"/>
      <c r="S1297" s="34"/>
      <c r="T1297" s="34"/>
      <c r="U1297" s="34"/>
      <c r="V1297" s="34"/>
      <c r="W1297" s="34"/>
      <c r="X1297" s="34"/>
      <c r="Y1297" s="34"/>
      <c r="Z1297" s="34"/>
      <c r="AA1297" s="34"/>
      <c r="AB1297" s="34"/>
      <c r="AC1297" s="34"/>
      <c r="AD1297" s="34"/>
      <c r="AE1297" s="34"/>
      <c r="AF1297" s="34"/>
      <c r="AG1297" s="34"/>
      <c r="AH1297" s="9"/>
      <c r="AI1297" s="2"/>
    </row>
    <row r="1298" spans="1:35" ht="12.75">
      <c r="A1298" s="2"/>
      <c r="B1298" s="10"/>
      <c r="C1298" s="11"/>
      <c r="D1298" s="11"/>
      <c r="E1298" s="11"/>
      <c r="F1298" s="11"/>
      <c r="G1298" s="11"/>
      <c r="H1298" s="11"/>
      <c r="I1298" s="11"/>
      <c r="J1298" s="11"/>
      <c r="K1298" s="11"/>
      <c r="L1298" s="11"/>
      <c r="M1298" s="11"/>
      <c r="N1298" s="11"/>
      <c r="O1298" s="11"/>
      <c r="P1298" s="11"/>
      <c r="Q1298" s="11"/>
      <c r="R1298" s="11"/>
      <c r="S1298" s="11"/>
      <c r="T1298" s="11"/>
      <c r="U1298" s="11"/>
      <c r="V1298" s="11"/>
      <c r="W1298" s="11"/>
      <c r="X1298" s="11"/>
      <c r="Y1298" s="11"/>
      <c r="Z1298" s="11"/>
      <c r="AA1298" s="11"/>
      <c r="AB1298" s="11"/>
      <c r="AC1298" s="11"/>
      <c r="AD1298" s="11"/>
      <c r="AE1298" s="11"/>
      <c r="AF1298" s="11"/>
      <c r="AG1298" s="11"/>
      <c r="AH1298" s="12"/>
      <c r="AI1298" s="2"/>
    </row>
    <row r="1299" spans="1:35" ht="12.75">
      <c r="A1299" s="14">
        <f>A1284+1</f>
        <v>87</v>
      </c>
      <c r="B1299" s="39"/>
      <c r="C1299" s="37"/>
      <c r="D1299" s="37"/>
      <c r="E1299" s="37"/>
      <c r="F1299" s="37"/>
      <c r="G1299" s="37"/>
      <c r="H1299" s="37"/>
      <c r="I1299" s="37"/>
      <c r="J1299" s="37"/>
      <c r="K1299" s="37"/>
      <c r="L1299" s="37"/>
      <c r="M1299" s="37"/>
      <c r="N1299" s="37"/>
      <c r="O1299" s="37"/>
      <c r="P1299" s="37"/>
      <c r="Q1299" s="37"/>
      <c r="R1299" s="37"/>
      <c r="S1299" s="37"/>
      <c r="T1299" s="37"/>
      <c r="U1299" s="37"/>
      <c r="V1299" s="37"/>
      <c r="W1299" s="37"/>
      <c r="X1299" s="37"/>
      <c r="Y1299" s="37"/>
      <c r="Z1299" s="37"/>
      <c r="AA1299" s="37"/>
      <c r="AB1299" s="37"/>
      <c r="AC1299" s="37"/>
      <c r="AD1299" s="37"/>
      <c r="AE1299" s="37"/>
      <c r="AF1299" s="37"/>
      <c r="AG1299" s="37"/>
      <c r="AH1299" s="40"/>
      <c r="AI1299" s="2"/>
    </row>
    <row r="1300" spans="1:35" ht="12.75">
      <c r="A1300" s="2"/>
      <c r="B1300" s="41"/>
      <c r="C1300" s="14" t="s">
        <v>18</v>
      </c>
      <c r="D1300" s="37"/>
      <c r="E1300" s="37"/>
      <c r="F1300" s="37"/>
      <c r="G1300" s="37"/>
      <c r="H1300" s="37"/>
      <c r="I1300" s="110">
        <f>IF(AND(I1302&lt;&gt;"",Y1302&lt;&gt;"",AD1302&lt;&gt;"",I1304&lt;&gt;"",I1305&lt;&gt;"",I1306&lt;&gt;""),1+I1285,"")</f>
      </c>
      <c r="J1300" s="111"/>
      <c r="K1300" s="112"/>
      <c r="L1300" s="37"/>
      <c r="M1300" s="37" t="s">
        <v>45</v>
      </c>
      <c r="N1300" s="37"/>
      <c r="O1300" s="37"/>
      <c r="P1300" s="37"/>
      <c r="Q1300" s="37"/>
      <c r="R1300" s="37"/>
      <c r="S1300" s="37"/>
      <c r="T1300" s="37"/>
      <c r="U1300" s="37"/>
      <c r="V1300" s="31"/>
      <c r="W1300" s="37"/>
      <c r="X1300" s="37" t="s">
        <v>46</v>
      </c>
      <c r="Y1300" s="37"/>
      <c r="Z1300" s="37"/>
      <c r="AA1300" s="37"/>
      <c r="AB1300" s="37"/>
      <c r="AC1300" s="37"/>
      <c r="AD1300" s="37"/>
      <c r="AE1300" s="37"/>
      <c r="AF1300" s="122"/>
      <c r="AG1300" s="123"/>
      <c r="AH1300" s="42"/>
      <c r="AI1300" s="2"/>
    </row>
    <row r="1301" spans="1:35" ht="12.75">
      <c r="A1301" s="2"/>
      <c r="B1301" s="8"/>
      <c r="C1301" s="37"/>
      <c r="D1301" s="37"/>
      <c r="E1301" s="37"/>
      <c r="F1301" s="37"/>
      <c r="G1301" s="37"/>
      <c r="H1301" s="37"/>
      <c r="I1301" s="37"/>
      <c r="J1301" s="37"/>
      <c r="K1301" s="37"/>
      <c r="L1301" s="37"/>
      <c r="M1301" s="37"/>
      <c r="N1301" s="37"/>
      <c r="O1301" s="37"/>
      <c r="P1301" s="37"/>
      <c r="Q1301" s="37"/>
      <c r="R1301" s="37"/>
      <c r="S1301" s="37"/>
      <c r="T1301" s="37"/>
      <c r="U1301" s="37"/>
      <c r="V1301" s="37"/>
      <c r="W1301" s="37"/>
      <c r="X1301" s="37"/>
      <c r="Y1301" s="37"/>
      <c r="Z1301" s="37"/>
      <c r="AA1301" s="37"/>
      <c r="AB1301" s="37"/>
      <c r="AC1301" s="37"/>
      <c r="AD1301" s="37"/>
      <c r="AE1301" s="37"/>
      <c r="AF1301" s="37"/>
      <c r="AG1301" s="37"/>
      <c r="AH1301" s="9"/>
      <c r="AI1301" s="2"/>
    </row>
    <row r="1302" spans="1:35" ht="12.75">
      <c r="A1302" s="2"/>
      <c r="B1302" s="8"/>
      <c r="C1302" s="14" t="s">
        <v>6</v>
      </c>
      <c r="D1302" s="2"/>
      <c r="E1302" s="2"/>
      <c r="F1302" s="2"/>
      <c r="G1302" s="2"/>
      <c r="H1302" s="2"/>
      <c r="I1302" s="103"/>
      <c r="J1302" s="104"/>
      <c r="K1302" s="104"/>
      <c r="L1302" s="104"/>
      <c r="M1302" s="104"/>
      <c r="N1302" s="104"/>
      <c r="O1302" s="104"/>
      <c r="P1302" s="104"/>
      <c r="Q1302" s="104"/>
      <c r="R1302" s="104"/>
      <c r="S1302" s="105"/>
      <c r="T1302" s="37"/>
      <c r="U1302" s="14" t="s">
        <v>11</v>
      </c>
      <c r="V1302" s="2"/>
      <c r="W1302" s="2"/>
      <c r="X1302" s="2"/>
      <c r="Y1302" s="31"/>
      <c r="Z1302" s="37"/>
      <c r="AA1302" s="14" t="s">
        <v>10</v>
      </c>
      <c r="AB1302" s="2"/>
      <c r="AC1302" s="2"/>
      <c r="AD1302" s="106"/>
      <c r="AE1302" s="106"/>
      <c r="AF1302" s="106"/>
      <c r="AG1302" s="106"/>
      <c r="AH1302" s="9"/>
      <c r="AI1302" s="2"/>
    </row>
    <row r="1303" spans="1:35" ht="12.75">
      <c r="A1303" s="2"/>
      <c r="B1303" s="8"/>
      <c r="C1303" s="37"/>
      <c r="D1303" s="37"/>
      <c r="E1303" s="37"/>
      <c r="F1303" s="37"/>
      <c r="G1303" s="37"/>
      <c r="H1303" s="37"/>
      <c r="I1303" s="37"/>
      <c r="J1303" s="37"/>
      <c r="K1303" s="37"/>
      <c r="L1303" s="37"/>
      <c r="M1303" s="37"/>
      <c r="N1303" s="37"/>
      <c r="O1303" s="37"/>
      <c r="P1303" s="37"/>
      <c r="Q1303" s="37"/>
      <c r="R1303" s="37"/>
      <c r="S1303" s="37"/>
      <c r="T1303" s="37"/>
      <c r="U1303" s="37"/>
      <c r="V1303" s="37"/>
      <c r="W1303" s="37"/>
      <c r="X1303" s="37"/>
      <c r="Y1303" s="37"/>
      <c r="Z1303" s="37"/>
      <c r="AA1303" s="37"/>
      <c r="AB1303" s="37"/>
      <c r="AC1303" s="37"/>
      <c r="AD1303" s="37"/>
      <c r="AE1303" s="37"/>
      <c r="AF1303" s="37"/>
      <c r="AG1303" s="37"/>
      <c r="AH1303" s="9"/>
      <c r="AI1303" s="2"/>
    </row>
    <row r="1304" spans="1:35" ht="12.75">
      <c r="A1304" s="2"/>
      <c r="B1304" s="8"/>
      <c r="C1304" s="14" t="s">
        <v>7</v>
      </c>
      <c r="D1304" s="2"/>
      <c r="E1304" s="2"/>
      <c r="F1304" s="2"/>
      <c r="G1304" s="2"/>
      <c r="H1304" s="2"/>
      <c r="I1304" s="107"/>
      <c r="J1304" s="108"/>
      <c r="K1304" s="108"/>
      <c r="L1304" s="108"/>
      <c r="M1304" s="108"/>
      <c r="N1304" s="108"/>
      <c r="O1304" s="108"/>
      <c r="P1304" s="108"/>
      <c r="Q1304" s="108"/>
      <c r="R1304" s="108"/>
      <c r="S1304" s="108"/>
      <c r="T1304" s="108"/>
      <c r="U1304" s="108"/>
      <c r="V1304" s="108"/>
      <c r="W1304" s="108"/>
      <c r="X1304" s="108"/>
      <c r="Y1304" s="108"/>
      <c r="Z1304" s="108"/>
      <c r="AA1304" s="108"/>
      <c r="AB1304" s="108"/>
      <c r="AC1304" s="108"/>
      <c r="AD1304" s="108"/>
      <c r="AE1304" s="108"/>
      <c r="AF1304" s="108"/>
      <c r="AG1304" s="109"/>
      <c r="AH1304" s="9"/>
      <c r="AI1304" s="2"/>
    </row>
    <row r="1305" spans="1:35" ht="12.75">
      <c r="A1305" s="2"/>
      <c r="B1305" s="8"/>
      <c r="C1305" s="14" t="s">
        <v>8</v>
      </c>
      <c r="D1305" s="2"/>
      <c r="E1305" s="2"/>
      <c r="F1305" s="2"/>
      <c r="G1305" s="2"/>
      <c r="H1305" s="2"/>
      <c r="I1305" s="107"/>
      <c r="J1305" s="108"/>
      <c r="K1305" s="108"/>
      <c r="L1305" s="108"/>
      <c r="M1305" s="108"/>
      <c r="N1305" s="108"/>
      <c r="O1305" s="108"/>
      <c r="P1305" s="108"/>
      <c r="Q1305" s="108"/>
      <c r="R1305" s="108"/>
      <c r="S1305" s="108"/>
      <c r="T1305" s="108"/>
      <c r="U1305" s="108"/>
      <c r="V1305" s="108"/>
      <c r="W1305" s="108"/>
      <c r="X1305" s="108"/>
      <c r="Y1305" s="108"/>
      <c r="Z1305" s="108"/>
      <c r="AA1305" s="108"/>
      <c r="AB1305" s="108"/>
      <c r="AC1305" s="108"/>
      <c r="AD1305" s="108"/>
      <c r="AE1305" s="108"/>
      <c r="AF1305" s="108"/>
      <c r="AG1305" s="109"/>
      <c r="AH1305" s="9"/>
      <c r="AI1305" s="2"/>
    </row>
    <row r="1306" spans="1:35" ht="12.75">
      <c r="A1306" s="2"/>
      <c r="B1306" s="8"/>
      <c r="C1306" s="14" t="s">
        <v>9</v>
      </c>
      <c r="D1306" s="2"/>
      <c r="E1306" s="2"/>
      <c r="F1306" s="2"/>
      <c r="G1306" s="2"/>
      <c r="H1306" s="2"/>
      <c r="I1306" s="107"/>
      <c r="J1306" s="108"/>
      <c r="K1306" s="108"/>
      <c r="L1306" s="108"/>
      <c r="M1306" s="108"/>
      <c r="N1306" s="108"/>
      <c r="O1306" s="108"/>
      <c r="P1306" s="108"/>
      <c r="Q1306" s="108"/>
      <c r="R1306" s="108"/>
      <c r="S1306" s="108"/>
      <c r="T1306" s="108"/>
      <c r="U1306" s="108"/>
      <c r="V1306" s="108"/>
      <c r="W1306" s="108"/>
      <c r="X1306" s="108"/>
      <c r="Y1306" s="108"/>
      <c r="Z1306" s="108"/>
      <c r="AA1306" s="108"/>
      <c r="AB1306" s="108"/>
      <c r="AC1306" s="108"/>
      <c r="AD1306" s="108"/>
      <c r="AE1306" s="108"/>
      <c r="AF1306" s="108"/>
      <c r="AG1306" s="109"/>
      <c r="AH1306" s="9"/>
      <c r="AI1306" s="2"/>
    </row>
    <row r="1307" spans="1:35" ht="12.75">
      <c r="A1307" s="2"/>
      <c r="B1307" s="8"/>
      <c r="C1307" s="37"/>
      <c r="D1307" s="37"/>
      <c r="E1307" s="37"/>
      <c r="F1307" s="37"/>
      <c r="G1307" s="37"/>
      <c r="H1307" s="37"/>
      <c r="I1307" s="37"/>
      <c r="J1307" s="37"/>
      <c r="K1307" s="37"/>
      <c r="L1307" s="37"/>
      <c r="M1307" s="37"/>
      <c r="N1307" s="37"/>
      <c r="O1307" s="37"/>
      <c r="P1307" s="37"/>
      <c r="Q1307" s="37"/>
      <c r="R1307" s="37"/>
      <c r="S1307" s="37"/>
      <c r="T1307" s="37"/>
      <c r="U1307" s="37"/>
      <c r="V1307" s="37"/>
      <c r="W1307" s="37"/>
      <c r="X1307" s="37"/>
      <c r="Y1307" s="37"/>
      <c r="Z1307" s="37"/>
      <c r="AA1307" s="37"/>
      <c r="AB1307" s="37"/>
      <c r="AC1307" s="37"/>
      <c r="AD1307" s="37"/>
      <c r="AE1307" s="37"/>
      <c r="AF1307" s="37"/>
      <c r="AG1307" s="37"/>
      <c r="AH1307" s="9"/>
      <c r="AI1307" s="2"/>
    </row>
    <row r="1308" spans="1:35" ht="12.75" customHeight="1">
      <c r="A1308" s="2"/>
      <c r="B1308" s="102" t="s">
        <v>16</v>
      </c>
      <c r="C1308" s="30"/>
      <c r="D1308" s="30" t="str">
        <f>"01"</f>
        <v>01</v>
      </c>
      <c r="E1308" s="30" t="str">
        <f>"02"</f>
        <v>02</v>
      </c>
      <c r="F1308" s="30" t="str">
        <f>"03"</f>
        <v>03</v>
      </c>
      <c r="G1308" s="30" t="str">
        <f>"04"</f>
        <v>04</v>
      </c>
      <c r="H1308" s="30" t="str">
        <f>"05"</f>
        <v>05</v>
      </c>
      <c r="I1308" s="30" t="str">
        <f>"06"</f>
        <v>06</v>
      </c>
      <c r="J1308" s="30" t="str">
        <f>"07"</f>
        <v>07</v>
      </c>
      <c r="K1308" s="30" t="str">
        <f>"08"</f>
        <v>08</v>
      </c>
      <c r="L1308" s="30" t="str">
        <f>"09"</f>
        <v>09</v>
      </c>
      <c r="M1308" s="30" t="str">
        <f>"10"</f>
        <v>10</v>
      </c>
      <c r="N1308" s="30" t="str">
        <f>"11"</f>
        <v>11</v>
      </c>
      <c r="O1308" s="30" t="str">
        <f>"12"</f>
        <v>12</v>
      </c>
      <c r="P1308" s="30" t="str">
        <f>"13"</f>
        <v>13</v>
      </c>
      <c r="Q1308" s="30" t="str">
        <f>"14"</f>
        <v>14</v>
      </c>
      <c r="R1308" s="30" t="str">
        <f>"15"</f>
        <v>15</v>
      </c>
      <c r="S1308" s="30" t="str">
        <f>"16"</f>
        <v>16</v>
      </c>
      <c r="T1308" s="30" t="str">
        <f>"17"</f>
        <v>17</v>
      </c>
      <c r="U1308" s="30" t="str">
        <f>"18"</f>
        <v>18</v>
      </c>
      <c r="V1308" s="30" t="str">
        <f>"19"</f>
        <v>19</v>
      </c>
      <c r="W1308" s="30" t="str">
        <f>"20"</f>
        <v>20</v>
      </c>
      <c r="X1308" s="30" t="str">
        <f>"21"</f>
        <v>21</v>
      </c>
      <c r="Y1308" s="30" t="str">
        <f>"22"</f>
        <v>22</v>
      </c>
      <c r="Z1308" s="30" t="str">
        <f>"23"</f>
        <v>23</v>
      </c>
      <c r="AA1308" s="30" t="str">
        <f>"24"</f>
        <v>24</v>
      </c>
      <c r="AB1308" s="30" t="str">
        <f>"25"</f>
        <v>25</v>
      </c>
      <c r="AC1308" s="30" t="str">
        <f>"26"</f>
        <v>26</v>
      </c>
      <c r="AD1308" s="30" t="str">
        <f>"27"</f>
        <v>27</v>
      </c>
      <c r="AE1308" s="30" t="str">
        <f>"28"</f>
        <v>28</v>
      </c>
      <c r="AF1308" s="30" t="str">
        <f>"29"</f>
        <v>29</v>
      </c>
      <c r="AG1308" s="30" t="str">
        <f>"30"</f>
        <v>30</v>
      </c>
      <c r="AH1308" s="9"/>
      <c r="AI1308" s="2"/>
    </row>
    <row r="1309" spans="1:35" ht="12.75">
      <c r="A1309" s="2"/>
      <c r="B1309" s="102"/>
      <c r="C1309" s="30">
        <v>1</v>
      </c>
      <c r="D1309" s="34"/>
      <c r="E1309" s="34"/>
      <c r="F1309" s="34"/>
      <c r="G1309" s="34"/>
      <c r="H1309" s="34"/>
      <c r="I1309" s="34"/>
      <c r="J1309" s="34"/>
      <c r="K1309" s="34"/>
      <c r="L1309" s="34"/>
      <c r="M1309" s="34"/>
      <c r="N1309" s="34"/>
      <c r="O1309" s="34"/>
      <c r="P1309" s="34"/>
      <c r="Q1309" s="34"/>
      <c r="R1309" s="34"/>
      <c r="S1309" s="34"/>
      <c r="T1309" s="34"/>
      <c r="U1309" s="34"/>
      <c r="V1309" s="34"/>
      <c r="W1309" s="34"/>
      <c r="X1309" s="34"/>
      <c r="Y1309" s="34"/>
      <c r="Z1309" s="34"/>
      <c r="AA1309" s="34"/>
      <c r="AB1309" s="34"/>
      <c r="AC1309" s="34"/>
      <c r="AD1309" s="34"/>
      <c r="AE1309" s="34"/>
      <c r="AF1309" s="34"/>
      <c r="AG1309" s="34"/>
      <c r="AH1309" s="9"/>
      <c r="AI1309" s="2"/>
    </row>
    <row r="1310" spans="1:35" ht="12.75">
      <c r="A1310" s="2"/>
      <c r="B1310" s="102"/>
      <c r="C1310" s="30">
        <v>2</v>
      </c>
      <c r="D1310" s="34"/>
      <c r="E1310" s="34"/>
      <c r="F1310" s="34"/>
      <c r="G1310" s="34"/>
      <c r="H1310" s="34"/>
      <c r="I1310" s="34"/>
      <c r="J1310" s="34"/>
      <c r="K1310" s="34"/>
      <c r="L1310" s="34"/>
      <c r="M1310" s="34"/>
      <c r="N1310" s="34"/>
      <c r="O1310" s="34"/>
      <c r="P1310" s="34"/>
      <c r="Q1310" s="34"/>
      <c r="R1310" s="34"/>
      <c r="S1310" s="34"/>
      <c r="T1310" s="34"/>
      <c r="U1310" s="34"/>
      <c r="V1310" s="34"/>
      <c r="W1310" s="34"/>
      <c r="X1310" s="34"/>
      <c r="Y1310" s="34"/>
      <c r="Z1310" s="34"/>
      <c r="AA1310" s="34"/>
      <c r="AB1310" s="34"/>
      <c r="AC1310" s="34"/>
      <c r="AD1310" s="34"/>
      <c r="AE1310" s="34"/>
      <c r="AF1310" s="34"/>
      <c r="AG1310" s="34"/>
      <c r="AH1310" s="9"/>
      <c r="AI1310" s="2"/>
    </row>
    <row r="1311" spans="1:35" ht="12.75">
      <c r="A1311" s="2"/>
      <c r="B1311" s="102"/>
      <c r="C1311" s="30">
        <v>3</v>
      </c>
      <c r="D1311" s="34"/>
      <c r="E1311" s="34"/>
      <c r="F1311" s="34"/>
      <c r="G1311" s="34"/>
      <c r="H1311" s="34"/>
      <c r="I1311" s="34"/>
      <c r="J1311" s="34"/>
      <c r="K1311" s="34"/>
      <c r="L1311" s="34"/>
      <c r="M1311" s="34"/>
      <c r="N1311" s="34"/>
      <c r="O1311" s="34"/>
      <c r="P1311" s="34"/>
      <c r="Q1311" s="34"/>
      <c r="R1311" s="34"/>
      <c r="S1311" s="34"/>
      <c r="T1311" s="34"/>
      <c r="U1311" s="34"/>
      <c r="V1311" s="34"/>
      <c r="W1311" s="34"/>
      <c r="X1311" s="34"/>
      <c r="Y1311" s="34"/>
      <c r="Z1311" s="34"/>
      <c r="AA1311" s="34"/>
      <c r="AB1311" s="34"/>
      <c r="AC1311" s="34"/>
      <c r="AD1311" s="34"/>
      <c r="AE1311" s="34"/>
      <c r="AF1311" s="34"/>
      <c r="AG1311" s="34"/>
      <c r="AH1311" s="9"/>
      <c r="AI1311" s="2"/>
    </row>
    <row r="1312" spans="1:35" ht="12.75">
      <c r="A1312" s="2"/>
      <c r="B1312" s="102"/>
      <c r="C1312" s="30">
        <v>4</v>
      </c>
      <c r="D1312" s="34"/>
      <c r="E1312" s="34"/>
      <c r="F1312" s="34"/>
      <c r="G1312" s="34"/>
      <c r="H1312" s="34"/>
      <c r="I1312" s="34"/>
      <c r="J1312" s="34"/>
      <c r="K1312" s="34"/>
      <c r="L1312" s="34"/>
      <c r="M1312" s="34"/>
      <c r="N1312" s="34"/>
      <c r="O1312" s="34"/>
      <c r="P1312" s="34"/>
      <c r="Q1312" s="34"/>
      <c r="R1312" s="34"/>
      <c r="S1312" s="34"/>
      <c r="T1312" s="34"/>
      <c r="U1312" s="34"/>
      <c r="V1312" s="34"/>
      <c r="W1312" s="34"/>
      <c r="X1312" s="34"/>
      <c r="Y1312" s="34"/>
      <c r="Z1312" s="34"/>
      <c r="AA1312" s="34"/>
      <c r="AB1312" s="34"/>
      <c r="AC1312" s="34"/>
      <c r="AD1312" s="34"/>
      <c r="AE1312" s="34"/>
      <c r="AF1312" s="34"/>
      <c r="AG1312" s="34"/>
      <c r="AH1312" s="9"/>
      <c r="AI1312" s="2"/>
    </row>
    <row r="1313" spans="1:35" ht="12.75">
      <c r="A1313" s="2"/>
      <c r="B1313" s="10"/>
      <c r="C1313" s="11"/>
      <c r="D1313" s="11"/>
      <c r="E1313" s="11"/>
      <c r="F1313" s="11"/>
      <c r="G1313" s="11"/>
      <c r="H1313" s="11"/>
      <c r="I1313" s="11"/>
      <c r="J1313" s="11"/>
      <c r="K1313" s="11"/>
      <c r="L1313" s="11"/>
      <c r="M1313" s="11"/>
      <c r="N1313" s="11"/>
      <c r="O1313" s="11"/>
      <c r="P1313" s="11"/>
      <c r="Q1313" s="11"/>
      <c r="R1313" s="11"/>
      <c r="S1313" s="11"/>
      <c r="T1313" s="11"/>
      <c r="U1313" s="11"/>
      <c r="V1313" s="11"/>
      <c r="W1313" s="11"/>
      <c r="X1313" s="11"/>
      <c r="Y1313" s="11"/>
      <c r="Z1313" s="11"/>
      <c r="AA1313" s="11"/>
      <c r="AB1313" s="11"/>
      <c r="AC1313" s="11"/>
      <c r="AD1313" s="11"/>
      <c r="AE1313" s="11"/>
      <c r="AF1313" s="11"/>
      <c r="AG1313" s="11"/>
      <c r="AH1313" s="12"/>
      <c r="AI1313" s="2"/>
    </row>
    <row r="1314" spans="1:35" ht="12.75">
      <c r="A1314" s="14">
        <f>A1299+1</f>
        <v>88</v>
      </c>
      <c r="B1314" s="39"/>
      <c r="C1314" s="37"/>
      <c r="D1314" s="37"/>
      <c r="E1314" s="37"/>
      <c r="F1314" s="37"/>
      <c r="G1314" s="37"/>
      <c r="H1314" s="37"/>
      <c r="I1314" s="37"/>
      <c r="J1314" s="37"/>
      <c r="K1314" s="37"/>
      <c r="L1314" s="37"/>
      <c r="M1314" s="37"/>
      <c r="N1314" s="37"/>
      <c r="O1314" s="37"/>
      <c r="P1314" s="37"/>
      <c r="Q1314" s="37"/>
      <c r="R1314" s="37"/>
      <c r="S1314" s="37"/>
      <c r="T1314" s="37"/>
      <c r="U1314" s="37"/>
      <c r="V1314" s="37"/>
      <c r="W1314" s="37"/>
      <c r="X1314" s="37"/>
      <c r="Y1314" s="37"/>
      <c r="Z1314" s="37"/>
      <c r="AA1314" s="37"/>
      <c r="AB1314" s="37"/>
      <c r="AC1314" s="37"/>
      <c r="AD1314" s="37"/>
      <c r="AE1314" s="37"/>
      <c r="AF1314" s="37"/>
      <c r="AG1314" s="37"/>
      <c r="AH1314" s="40"/>
      <c r="AI1314" s="2"/>
    </row>
    <row r="1315" spans="1:35" ht="12.75">
      <c r="A1315" s="2"/>
      <c r="B1315" s="41"/>
      <c r="C1315" s="14" t="s">
        <v>18</v>
      </c>
      <c r="D1315" s="37"/>
      <c r="E1315" s="37"/>
      <c r="F1315" s="37"/>
      <c r="G1315" s="37"/>
      <c r="H1315" s="37"/>
      <c r="I1315" s="110">
        <f>IF(AND(I1317&lt;&gt;"",Y1317&lt;&gt;"",AD1317&lt;&gt;"",I1319&lt;&gt;"",I1320&lt;&gt;"",I1321&lt;&gt;""),1+I1300,"")</f>
      </c>
      <c r="J1315" s="111"/>
      <c r="K1315" s="112"/>
      <c r="L1315" s="37"/>
      <c r="M1315" s="37" t="s">
        <v>45</v>
      </c>
      <c r="N1315" s="37"/>
      <c r="O1315" s="37"/>
      <c r="P1315" s="37"/>
      <c r="Q1315" s="37"/>
      <c r="R1315" s="37"/>
      <c r="S1315" s="37"/>
      <c r="T1315" s="37"/>
      <c r="U1315" s="37"/>
      <c r="V1315" s="31"/>
      <c r="W1315" s="37"/>
      <c r="X1315" s="37" t="s">
        <v>46</v>
      </c>
      <c r="Y1315" s="37"/>
      <c r="Z1315" s="37"/>
      <c r="AA1315" s="37"/>
      <c r="AB1315" s="37"/>
      <c r="AC1315" s="37"/>
      <c r="AD1315" s="37"/>
      <c r="AE1315" s="37"/>
      <c r="AF1315" s="122"/>
      <c r="AG1315" s="123"/>
      <c r="AH1315" s="42"/>
      <c r="AI1315" s="2"/>
    </row>
    <row r="1316" spans="1:35" ht="12.75">
      <c r="A1316" s="2"/>
      <c r="B1316" s="8"/>
      <c r="C1316" s="37"/>
      <c r="D1316" s="37"/>
      <c r="E1316" s="37"/>
      <c r="F1316" s="37"/>
      <c r="G1316" s="37"/>
      <c r="H1316" s="37"/>
      <c r="I1316" s="37"/>
      <c r="J1316" s="37"/>
      <c r="K1316" s="37"/>
      <c r="L1316" s="37"/>
      <c r="M1316" s="37"/>
      <c r="N1316" s="37"/>
      <c r="O1316" s="37"/>
      <c r="P1316" s="37"/>
      <c r="Q1316" s="37"/>
      <c r="R1316" s="37"/>
      <c r="S1316" s="37"/>
      <c r="T1316" s="37"/>
      <c r="U1316" s="37"/>
      <c r="V1316" s="37"/>
      <c r="W1316" s="37"/>
      <c r="X1316" s="37"/>
      <c r="Y1316" s="37"/>
      <c r="Z1316" s="37"/>
      <c r="AA1316" s="37"/>
      <c r="AB1316" s="37"/>
      <c r="AC1316" s="37"/>
      <c r="AD1316" s="37"/>
      <c r="AE1316" s="37"/>
      <c r="AF1316" s="37"/>
      <c r="AG1316" s="37"/>
      <c r="AH1316" s="9"/>
      <c r="AI1316" s="2"/>
    </row>
    <row r="1317" spans="1:35" ht="12.75">
      <c r="A1317" s="2"/>
      <c r="B1317" s="8"/>
      <c r="C1317" s="14" t="s">
        <v>6</v>
      </c>
      <c r="D1317" s="2"/>
      <c r="E1317" s="2"/>
      <c r="F1317" s="2"/>
      <c r="G1317" s="2"/>
      <c r="H1317" s="2"/>
      <c r="I1317" s="103"/>
      <c r="J1317" s="104"/>
      <c r="K1317" s="104"/>
      <c r="L1317" s="104"/>
      <c r="M1317" s="104"/>
      <c r="N1317" s="104"/>
      <c r="O1317" s="104"/>
      <c r="P1317" s="104"/>
      <c r="Q1317" s="104"/>
      <c r="R1317" s="104"/>
      <c r="S1317" s="105"/>
      <c r="T1317" s="37"/>
      <c r="U1317" s="14" t="s">
        <v>11</v>
      </c>
      <c r="V1317" s="2"/>
      <c r="W1317" s="2"/>
      <c r="X1317" s="2"/>
      <c r="Y1317" s="31"/>
      <c r="Z1317" s="37"/>
      <c r="AA1317" s="14" t="s">
        <v>10</v>
      </c>
      <c r="AB1317" s="2"/>
      <c r="AC1317" s="2"/>
      <c r="AD1317" s="106"/>
      <c r="AE1317" s="106"/>
      <c r="AF1317" s="106"/>
      <c r="AG1317" s="106"/>
      <c r="AH1317" s="9"/>
      <c r="AI1317" s="2"/>
    </row>
    <row r="1318" spans="1:35" ht="12.75">
      <c r="A1318" s="2"/>
      <c r="B1318" s="8"/>
      <c r="C1318" s="37"/>
      <c r="D1318" s="37"/>
      <c r="E1318" s="37"/>
      <c r="F1318" s="37"/>
      <c r="G1318" s="37"/>
      <c r="H1318" s="37"/>
      <c r="I1318" s="37"/>
      <c r="J1318" s="37"/>
      <c r="K1318" s="37"/>
      <c r="L1318" s="37"/>
      <c r="M1318" s="37"/>
      <c r="N1318" s="37"/>
      <c r="O1318" s="37"/>
      <c r="P1318" s="37"/>
      <c r="Q1318" s="37"/>
      <c r="R1318" s="37"/>
      <c r="S1318" s="37"/>
      <c r="T1318" s="37"/>
      <c r="U1318" s="37"/>
      <c r="V1318" s="37"/>
      <c r="W1318" s="37"/>
      <c r="X1318" s="37"/>
      <c r="Y1318" s="37"/>
      <c r="Z1318" s="37"/>
      <c r="AA1318" s="37"/>
      <c r="AB1318" s="37"/>
      <c r="AC1318" s="37"/>
      <c r="AD1318" s="37"/>
      <c r="AE1318" s="37"/>
      <c r="AF1318" s="37"/>
      <c r="AG1318" s="37"/>
      <c r="AH1318" s="9"/>
      <c r="AI1318" s="2"/>
    </row>
    <row r="1319" spans="1:35" ht="12.75">
      <c r="A1319" s="2"/>
      <c r="B1319" s="8"/>
      <c r="C1319" s="14" t="s">
        <v>7</v>
      </c>
      <c r="D1319" s="2"/>
      <c r="E1319" s="2"/>
      <c r="F1319" s="2"/>
      <c r="G1319" s="2"/>
      <c r="H1319" s="2"/>
      <c r="I1319" s="107"/>
      <c r="J1319" s="108"/>
      <c r="K1319" s="108"/>
      <c r="L1319" s="108"/>
      <c r="M1319" s="108"/>
      <c r="N1319" s="108"/>
      <c r="O1319" s="108"/>
      <c r="P1319" s="108"/>
      <c r="Q1319" s="108"/>
      <c r="R1319" s="108"/>
      <c r="S1319" s="108"/>
      <c r="T1319" s="108"/>
      <c r="U1319" s="108"/>
      <c r="V1319" s="108"/>
      <c r="W1319" s="108"/>
      <c r="X1319" s="108"/>
      <c r="Y1319" s="108"/>
      <c r="Z1319" s="108"/>
      <c r="AA1319" s="108"/>
      <c r="AB1319" s="108"/>
      <c r="AC1319" s="108"/>
      <c r="AD1319" s="108"/>
      <c r="AE1319" s="108"/>
      <c r="AF1319" s="108"/>
      <c r="AG1319" s="109"/>
      <c r="AH1319" s="9"/>
      <c r="AI1319" s="2"/>
    </row>
    <row r="1320" spans="1:35" ht="12.75">
      <c r="A1320" s="2"/>
      <c r="B1320" s="8"/>
      <c r="C1320" s="14" t="s">
        <v>8</v>
      </c>
      <c r="D1320" s="2"/>
      <c r="E1320" s="2"/>
      <c r="F1320" s="2"/>
      <c r="G1320" s="2"/>
      <c r="H1320" s="2"/>
      <c r="I1320" s="107"/>
      <c r="J1320" s="108"/>
      <c r="K1320" s="108"/>
      <c r="L1320" s="108"/>
      <c r="M1320" s="108"/>
      <c r="N1320" s="108"/>
      <c r="O1320" s="108"/>
      <c r="P1320" s="108"/>
      <c r="Q1320" s="108"/>
      <c r="R1320" s="108"/>
      <c r="S1320" s="108"/>
      <c r="T1320" s="108"/>
      <c r="U1320" s="108"/>
      <c r="V1320" s="108"/>
      <c r="W1320" s="108"/>
      <c r="X1320" s="108"/>
      <c r="Y1320" s="108"/>
      <c r="Z1320" s="108"/>
      <c r="AA1320" s="108"/>
      <c r="AB1320" s="108"/>
      <c r="AC1320" s="108"/>
      <c r="AD1320" s="108"/>
      <c r="AE1320" s="108"/>
      <c r="AF1320" s="108"/>
      <c r="AG1320" s="109"/>
      <c r="AH1320" s="9"/>
      <c r="AI1320" s="2"/>
    </row>
    <row r="1321" spans="1:35" ht="12.75">
      <c r="A1321" s="2"/>
      <c r="B1321" s="8"/>
      <c r="C1321" s="14" t="s">
        <v>9</v>
      </c>
      <c r="D1321" s="2"/>
      <c r="E1321" s="2"/>
      <c r="F1321" s="2"/>
      <c r="G1321" s="2"/>
      <c r="H1321" s="2"/>
      <c r="I1321" s="107"/>
      <c r="J1321" s="108"/>
      <c r="K1321" s="108"/>
      <c r="L1321" s="108"/>
      <c r="M1321" s="108"/>
      <c r="N1321" s="108"/>
      <c r="O1321" s="108"/>
      <c r="P1321" s="108"/>
      <c r="Q1321" s="108"/>
      <c r="R1321" s="108"/>
      <c r="S1321" s="108"/>
      <c r="T1321" s="108"/>
      <c r="U1321" s="108"/>
      <c r="V1321" s="108"/>
      <c r="W1321" s="108"/>
      <c r="X1321" s="108"/>
      <c r="Y1321" s="108"/>
      <c r="Z1321" s="108"/>
      <c r="AA1321" s="108"/>
      <c r="AB1321" s="108"/>
      <c r="AC1321" s="108"/>
      <c r="AD1321" s="108"/>
      <c r="AE1321" s="108"/>
      <c r="AF1321" s="108"/>
      <c r="AG1321" s="109"/>
      <c r="AH1321" s="9"/>
      <c r="AI1321" s="2"/>
    </row>
    <row r="1322" spans="1:35" ht="12.75">
      <c r="A1322" s="2"/>
      <c r="B1322" s="8"/>
      <c r="C1322" s="37"/>
      <c r="D1322" s="37"/>
      <c r="E1322" s="37"/>
      <c r="F1322" s="37"/>
      <c r="G1322" s="37"/>
      <c r="H1322" s="37"/>
      <c r="I1322" s="37"/>
      <c r="J1322" s="37"/>
      <c r="K1322" s="37"/>
      <c r="L1322" s="37"/>
      <c r="M1322" s="37"/>
      <c r="N1322" s="37"/>
      <c r="O1322" s="37"/>
      <c r="P1322" s="37"/>
      <c r="Q1322" s="37"/>
      <c r="R1322" s="37"/>
      <c r="S1322" s="37"/>
      <c r="T1322" s="37"/>
      <c r="U1322" s="37"/>
      <c r="V1322" s="37"/>
      <c r="W1322" s="37"/>
      <c r="X1322" s="37"/>
      <c r="Y1322" s="37"/>
      <c r="Z1322" s="37"/>
      <c r="AA1322" s="37"/>
      <c r="AB1322" s="37"/>
      <c r="AC1322" s="37"/>
      <c r="AD1322" s="37"/>
      <c r="AE1322" s="37"/>
      <c r="AF1322" s="37"/>
      <c r="AG1322" s="37"/>
      <c r="AH1322" s="9"/>
      <c r="AI1322" s="2"/>
    </row>
    <row r="1323" spans="1:35" ht="12.75" customHeight="1">
      <c r="A1323" s="2"/>
      <c r="B1323" s="102" t="s">
        <v>16</v>
      </c>
      <c r="C1323" s="30"/>
      <c r="D1323" s="30" t="str">
        <f>"01"</f>
        <v>01</v>
      </c>
      <c r="E1323" s="30" t="str">
        <f>"02"</f>
        <v>02</v>
      </c>
      <c r="F1323" s="30" t="str">
        <f>"03"</f>
        <v>03</v>
      </c>
      <c r="G1323" s="30" t="str">
        <f>"04"</f>
        <v>04</v>
      </c>
      <c r="H1323" s="30" t="str">
        <f>"05"</f>
        <v>05</v>
      </c>
      <c r="I1323" s="30" t="str">
        <f>"06"</f>
        <v>06</v>
      </c>
      <c r="J1323" s="30" t="str">
        <f>"07"</f>
        <v>07</v>
      </c>
      <c r="K1323" s="30" t="str">
        <f>"08"</f>
        <v>08</v>
      </c>
      <c r="L1323" s="30" t="str">
        <f>"09"</f>
        <v>09</v>
      </c>
      <c r="M1323" s="30" t="str">
        <f>"10"</f>
        <v>10</v>
      </c>
      <c r="N1323" s="30" t="str">
        <f>"11"</f>
        <v>11</v>
      </c>
      <c r="O1323" s="30" t="str">
        <f>"12"</f>
        <v>12</v>
      </c>
      <c r="P1323" s="30" t="str">
        <f>"13"</f>
        <v>13</v>
      </c>
      <c r="Q1323" s="30" t="str">
        <f>"14"</f>
        <v>14</v>
      </c>
      <c r="R1323" s="30" t="str">
        <f>"15"</f>
        <v>15</v>
      </c>
      <c r="S1323" s="30" t="str">
        <f>"16"</f>
        <v>16</v>
      </c>
      <c r="T1323" s="30" t="str">
        <f>"17"</f>
        <v>17</v>
      </c>
      <c r="U1323" s="30" t="str">
        <f>"18"</f>
        <v>18</v>
      </c>
      <c r="V1323" s="30" t="str">
        <f>"19"</f>
        <v>19</v>
      </c>
      <c r="W1323" s="30" t="str">
        <f>"20"</f>
        <v>20</v>
      </c>
      <c r="X1323" s="30" t="str">
        <f>"21"</f>
        <v>21</v>
      </c>
      <c r="Y1323" s="30" t="str">
        <f>"22"</f>
        <v>22</v>
      </c>
      <c r="Z1323" s="30" t="str">
        <f>"23"</f>
        <v>23</v>
      </c>
      <c r="AA1323" s="30" t="str">
        <f>"24"</f>
        <v>24</v>
      </c>
      <c r="AB1323" s="30" t="str">
        <f>"25"</f>
        <v>25</v>
      </c>
      <c r="AC1323" s="30" t="str">
        <f>"26"</f>
        <v>26</v>
      </c>
      <c r="AD1323" s="30" t="str">
        <f>"27"</f>
        <v>27</v>
      </c>
      <c r="AE1323" s="30" t="str">
        <f>"28"</f>
        <v>28</v>
      </c>
      <c r="AF1323" s="30" t="str">
        <f>"29"</f>
        <v>29</v>
      </c>
      <c r="AG1323" s="30" t="str">
        <f>"30"</f>
        <v>30</v>
      </c>
      <c r="AH1323" s="9"/>
      <c r="AI1323" s="2"/>
    </row>
    <row r="1324" spans="1:35" ht="12.75">
      <c r="A1324" s="2"/>
      <c r="B1324" s="102"/>
      <c r="C1324" s="30">
        <v>1</v>
      </c>
      <c r="D1324" s="34"/>
      <c r="E1324" s="34"/>
      <c r="F1324" s="34"/>
      <c r="G1324" s="34"/>
      <c r="H1324" s="34"/>
      <c r="I1324" s="34"/>
      <c r="J1324" s="34"/>
      <c r="K1324" s="34"/>
      <c r="L1324" s="34"/>
      <c r="M1324" s="34"/>
      <c r="N1324" s="34"/>
      <c r="O1324" s="34"/>
      <c r="P1324" s="34"/>
      <c r="Q1324" s="34"/>
      <c r="R1324" s="34"/>
      <c r="S1324" s="34"/>
      <c r="T1324" s="34"/>
      <c r="U1324" s="34"/>
      <c r="V1324" s="34"/>
      <c r="W1324" s="34"/>
      <c r="X1324" s="34"/>
      <c r="Y1324" s="34"/>
      <c r="Z1324" s="34"/>
      <c r="AA1324" s="34"/>
      <c r="AB1324" s="34"/>
      <c r="AC1324" s="34"/>
      <c r="AD1324" s="34"/>
      <c r="AE1324" s="34"/>
      <c r="AF1324" s="34"/>
      <c r="AG1324" s="34"/>
      <c r="AH1324" s="9"/>
      <c r="AI1324" s="2"/>
    </row>
    <row r="1325" spans="1:35" ht="12.75">
      <c r="A1325" s="2"/>
      <c r="B1325" s="102"/>
      <c r="C1325" s="30">
        <v>2</v>
      </c>
      <c r="D1325" s="34"/>
      <c r="E1325" s="34"/>
      <c r="F1325" s="34"/>
      <c r="G1325" s="34"/>
      <c r="H1325" s="34"/>
      <c r="I1325" s="34"/>
      <c r="J1325" s="34"/>
      <c r="K1325" s="34"/>
      <c r="L1325" s="34"/>
      <c r="M1325" s="34"/>
      <c r="N1325" s="34"/>
      <c r="O1325" s="34"/>
      <c r="P1325" s="34"/>
      <c r="Q1325" s="34"/>
      <c r="R1325" s="34"/>
      <c r="S1325" s="34"/>
      <c r="T1325" s="34"/>
      <c r="U1325" s="34"/>
      <c r="V1325" s="34"/>
      <c r="W1325" s="34"/>
      <c r="X1325" s="34"/>
      <c r="Y1325" s="34"/>
      <c r="Z1325" s="34"/>
      <c r="AA1325" s="34"/>
      <c r="AB1325" s="34"/>
      <c r="AC1325" s="34"/>
      <c r="AD1325" s="34"/>
      <c r="AE1325" s="34"/>
      <c r="AF1325" s="34"/>
      <c r="AG1325" s="34"/>
      <c r="AH1325" s="9"/>
      <c r="AI1325" s="2"/>
    </row>
    <row r="1326" spans="1:35" ht="12.75">
      <c r="A1326" s="2"/>
      <c r="B1326" s="102"/>
      <c r="C1326" s="30">
        <v>3</v>
      </c>
      <c r="D1326" s="34"/>
      <c r="E1326" s="34"/>
      <c r="F1326" s="34"/>
      <c r="G1326" s="34"/>
      <c r="H1326" s="34"/>
      <c r="I1326" s="34"/>
      <c r="J1326" s="34"/>
      <c r="K1326" s="34"/>
      <c r="L1326" s="34"/>
      <c r="M1326" s="34"/>
      <c r="N1326" s="34"/>
      <c r="O1326" s="34"/>
      <c r="P1326" s="34"/>
      <c r="Q1326" s="34"/>
      <c r="R1326" s="34"/>
      <c r="S1326" s="34"/>
      <c r="T1326" s="34"/>
      <c r="U1326" s="34"/>
      <c r="V1326" s="34"/>
      <c r="W1326" s="34"/>
      <c r="X1326" s="34"/>
      <c r="Y1326" s="34"/>
      <c r="Z1326" s="34"/>
      <c r="AA1326" s="34"/>
      <c r="AB1326" s="34"/>
      <c r="AC1326" s="34"/>
      <c r="AD1326" s="34"/>
      <c r="AE1326" s="34"/>
      <c r="AF1326" s="34"/>
      <c r="AG1326" s="34"/>
      <c r="AH1326" s="9"/>
      <c r="AI1326" s="2"/>
    </row>
    <row r="1327" spans="1:35" ht="12.75">
      <c r="A1327" s="2"/>
      <c r="B1327" s="102"/>
      <c r="C1327" s="30">
        <v>4</v>
      </c>
      <c r="D1327" s="34"/>
      <c r="E1327" s="34"/>
      <c r="F1327" s="34"/>
      <c r="G1327" s="34"/>
      <c r="H1327" s="34"/>
      <c r="I1327" s="34"/>
      <c r="J1327" s="34"/>
      <c r="K1327" s="34"/>
      <c r="L1327" s="34"/>
      <c r="M1327" s="34"/>
      <c r="N1327" s="34"/>
      <c r="O1327" s="34"/>
      <c r="P1327" s="34"/>
      <c r="Q1327" s="34"/>
      <c r="R1327" s="34"/>
      <c r="S1327" s="34"/>
      <c r="T1327" s="34"/>
      <c r="U1327" s="34"/>
      <c r="V1327" s="34"/>
      <c r="W1327" s="34"/>
      <c r="X1327" s="34"/>
      <c r="Y1327" s="34"/>
      <c r="Z1327" s="34"/>
      <c r="AA1327" s="34"/>
      <c r="AB1327" s="34"/>
      <c r="AC1327" s="34"/>
      <c r="AD1327" s="34"/>
      <c r="AE1327" s="34"/>
      <c r="AF1327" s="34"/>
      <c r="AG1327" s="34"/>
      <c r="AH1327" s="9"/>
      <c r="AI1327" s="2"/>
    </row>
    <row r="1328" spans="1:35" ht="12.75">
      <c r="A1328" s="2"/>
      <c r="B1328" s="10"/>
      <c r="C1328" s="11"/>
      <c r="D1328" s="11"/>
      <c r="E1328" s="11"/>
      <c r="F1328" s="11"/>
      <c r="G1328" s="11"/>
      <c r="H1328" s="11"/>
      <c r="I1328" s="11"/>
      <c r="J1328" s="11"/>
      <c r="K1328" s="11"/>
      <c r="L1328" s="11"/>
      <c r="M1328" s="11"/>
      <c r="N1328" s="11"/>
      <c r="O1328" s="11"/>
      <c r="P1328" s="11"/>
      <c r="Q1328" s="11"/>
      <c r="R1328" s="11"/>
      <c r="S1328" s="11"/>
      <c r="T1328" s="11"/>
      <c r="U1328" s="11"/>
      <c r="V1328" s="11"/>
      <c r="W1328" s="11"/>
      <c r="X1328" s="11"/>
      <c r="Y1328" s="11"/>
      <c r="Z1328" s="11"/>
      <c r="AA1328" s="11"/>
      <c r="AB1328" s="11"/>
      <c r="AC1328" s="11"/>
      <c r="AD1328" s="11"/>
      <c r="AE1328" s="11"/>
      <c r="AF1328" s="11"/>
      <c r="AG1328" s="11"/>
      <c r="AH1328" s="12"/>
      <c r="AI1328" s="2"/>
    </row>
    <row r="1329" spans="1:35" ht="12.75">
      <c r="A1329" s="14">
        <f>A1314+1</f>
        <v>89</v>
      </c>
      <c r="B1329" s="39"/>
      <c r="C1329" s="37"/>
      <c r="D1329" s="37"/>
      <c r="E1329" s="37"/>
      <c r="F1329" s="37"/>
      <c r="G1329" s="37"/>
      <c r="H1329" s="37"/>
      <c r="I1329" s="37"/>
      <c r="J1329" s="37"/>
      <c r="K1329" s="37"/>
      <c r="L1329" s="37"/>
      <c r="M1329" s="37"/>
      <c r="N1329" s="37"/>
      <c r="O1329" s="37"/>
      <c r="P1329" s="37"/>
      <c r="Q1329" s="37"/>
      <c r="R1329" s="37"/>
      <c r="S1329" s="37"/>
      <c r="T1329" s="37"/>
      <c r="U1329" s="37"/>
      <c r="V1329" s="37"/>
      <c r="W1329" s="37"/>
      <c r="X1329" s="37"/>
      <c r="Y1329" s="37"/>
      <c r="Z1329" s="37"/>
      <c r="AA1329" s="37"/>
      <c r="AB1329" s="37"/>
      <c r="AC1329" s="37"/>
      <c r="AD1329" s="37"/>
      <c r="AE1329" s="37"/>
      <c r="AF1329" s="37"/>
      <c r="AG1329" s="37"/>
      <c r="AH1329" s="40"/>
      <c r="AI1329" s="2"/>
    </row>
    <row r="1330" spans="1:35" ht="12.75">
      <c r="A1330" s="2"/>
      <c r="B1330" s="41"/>
      <c r="C1330" s="14" t="s">
        <v>18</v>
      </c>
      <c r="D1330" s="37"/>
      <c r="E1330" s="37"/>
      <c r="F1330" s="37"/>
      <c r="G1330" s="37"/>
      <c r="H1330" s="37"/>
      <c r="I1330" s="110">
        <f>IF(AND(I1332&lt;&gt;"",Y1332&lt;&gt;"",AD1332&lt;&gt;"",I1334&lt;&gt;"",I1335&lt;&gt;"",I1336&lt;&gt;""),1+I1315,"")</f>
      </c>
      <c r="J1330" s="111"/>
      <c r="K1330" s="112"/>
      <c r="L1330" s="37"/>
      <c r="M1330" s="37" t="s">
        <v>45</v>
      </c>
      <c r="N1330" s="37"/>
      <c r="O1330" s="37"/>
      <c r="P1330" s="37"/>
      <c r="Q1330" s="37"/>
      <c r="R1330" s="37"/>
      <c r="S1330" s="37"/>
      <c r="T1330" s="37"/>
      <c r="U1330" s="37"/>
      <c r="V1330" s="31"/>
      <c r="W1330" s="37"/>
      <c r="X1330" s="37" t="s">
        <v>46</v>
      </c>
      <c r="Y1330" s="37"/>
      <c r="Z1330" s="37"/>
      <c r="AA1330" s="37"/>
      <c r="AB1330" s="37"/>
      <c r="AC1330" s="37"/>
      <c r="AD1330" s="37"/>
      <c r="AE1330" s="37"/>
      <c r="AF1330" s="122"/>
      <c r="AG1330" s="123"/>
      <c r="AH1330" s="42"/>
      <c r="AI1330" s="2"/>
    </row>
    <row r="1331" spans="1:35" ht="12.75">
      <c r="A1331" s="2"/>
      <c r="B1331" s="8"/>
      <c r="C1331" s="37"/>
      <c r="D1331" s="37"/>
      <c r="E1331" s="37"/>
      <c r="F1331" s="37"/>
      <c r="G1331" s="37"/>
      <c r="H1331" s="37"/>
      <c r="I1331" s="37"/>
      <c r="J1331" s="37"/>
      <c r="K1331" s="37"/>
      <c r="L1331" s="37"/>
      <c r="M1331" s="37"/>
      <c r="N1331" s="37"/>
      <c r="O1331" s="37"/>
      <c r="P1331" s="37"/>
      <c r="Q1331" s="37"/>
      <c r="R1331" s="37"/>
      <c r="S1331" s="37"/>
      <c r="T1331" s="37"/>
      <c r="U1331" s="37"/>
      <c r="V1331" s="37"/>
      <c r="W1331" s="37"/>
      <c r="X1331" s="37"/>
      <c r="Y1331" s="37"/>
      <c r="Z1331" s="37"/>
      <c r="AA1331" s="37"/>
      <c r="AB1331" s="37"/>
      <c r="AC1331" s="37"/>
      <c r="AD1331" s="37"/>
      <c r="AE1331" s="37"/>
      <c r="AF1331" s="37"/>
      <c r="AG1331" s="37"/>
      <c r="AH1331" s="9"/>
      <c r="AI1331" s="2"/>
    </row>
    <row r="1332" spans="1:35" ht="12.75">
      <c r="A1332" s="2"/>
      <c r="B1332" s="8"/>
      <c r="C1332" s="14" t="s">
        <v>6</v>
      </c>
      <c r="D1332" s="2"/>
      <c r="E1332" s="2"/>
      <c r="F1332" s="2"/>
      <c r="G1332" s="2"/>
      <c r="H1332" s="2"/>
      <c r="I1332" s="103"/>
      <c r="J1332" s="104"/>
      <c r="K1332" s="104"/>
      <c r="L1332" s="104"/>
      <c r="M1332" s="104"/>
      <c r="N1332" s="104"/>
      <c r="O1332" s="104"/>
      <c r="P1332" s="104"/>
      <c r="Q1332" s="104"/>
      <c r="R1332" s="104"/>
      <c r="S1332" s="105"/>
      <c r="T1332" s="37"/>
      <c r="U1332" s="14" t="s">
        <v>11</v>
      </c>
      <c r="V1332" s="2"/>
      <c r="W1332" s="2"/>
      <c r="X1332" s="2"/>
      <c r="Y1332" s="31"/>
      <c r="Z1332" s="37"/>
      <c r="AA1332" s="14" t="s">
        <v>10</v>
      </c>
      <c r="AB1332" s="2"/>
      <c r="AC1332" s="2"/>
      <c r="AD1332" s="106"/>
      <c r="AE1332" s="106"/>
      <c r="AF1332" s="106"/>
      <c r="AG1332" s="106"/>
      <c r="AH1332" s="9"/>
      <c r="AI1332" s="2"/>
    </row>
    <row r="1333" spans="1:35" ht="12.75">
      <c r="A1333" s="2"/>
      <c r="B1333" s="8"/>
      <c r="C1333" s="37"/>
      <c r="D1333" s="37"/>
      <c r="E1333" s="37"/>
      <c r="F1333" s="37"/>
      <c r="G1333" s="37"/>
      <c r="H1333" s="37"/>
      <c r="I1333" s="37"/>
      <c r="J1333" s="37"/>
      <c r="K1333" s="37"/>
      <c r="L1333" s="37"/>
      <c r="M1333" s="37"/>
      <c r="N1333" s="37"/>
      <c r="O1333" s="37"/>
      <c r="P1333" s="37"/>
      <c r="Q1333" s="37"/>
      <c r="R1333" s="37"/>
      <c r="S1333" s="37"/>
      <c r="T1333" s="37"/>
      <c r="U1333" s="37"/>
      <c r="V1333" s="37"/>
      <c r="W1333" s="37"/>
      <c r="X1333" s="37"/>
      <c r="Y1333" s="37"/>
      <c r="Z1333" s="37"/>
      <c r="AA1333" s="37"/>
      <c r="AB1333" s="37"/>
      <c r="AC1333" s="37"/>
      <c r="AD1333" s="37"/>
      <c r="AE1333" s="37"/>
      <c r="AF1333" s="37"/>
      <c r="AG1333" s="37"/>
      <c r="AH1333" s="9"/>
      <c r="AI1333" s="2"/>
    </row>
    <row r="1334" spans="1:35" ht="12.75">
      <c r="A1334" s="2"/>
      <c r="B1334" s="8"/>
      <c r="C1334" s="14" t="s">
        <v>7</v>
      </c>
      <c r="D1334" s="2"/>
      <c r="E1334" s="2"/>
      <c r="F1334" s="2"/>
      <c r="G1334" s="2"/>
      <c r="H1334" s="2"/>
      <c r="I1334" s="107"/>
      <c r="J1334" s="108"/>
      <c r="K1334" s="108"/>
      <c r="L1334" s="108"/>
      <c r="M1334" s="108"/>
      <c r="N1334" s="108"/>
      <c r="O1334" s="108"/>
      <c r="P1334" s="108"/>
      <c r="Q1334" s="108"/>
      <c r="R1334" s="108"/>
      <c r="S1334" s="108"/>
      <c r="T1334" s="108"/>
      <c r="U1334" s="108"/>
      <c r="V1334" s="108"/>
      <c r="W1334" s="108"/>
      <c r="X1334" s="108"/>
      <c r="Y1334" s="108"/>
      <c r="Z1334" s="108"/>
      <c r="AA1334" s="108"/>
      <c r="AB1334" s="108"/>
      <c r="AC1334" s="108"/>
      <c r="AD1334" s="108"/>
      <c r="AE1334" s="108"/>
      <c r="AF1334" s="108"/>
      <c r="AG1334" s="109"/>
      <c r="AH1334" s="9"/>
      <c r="AI1334" s="2"/>
    </row>
    <row r="1335" spans="1:35" ht="12.75">
      <c r="A1335" s="2"/>
      <c r="B1335" s="8"/>
      <c r="C1335" s="14" t="s">
        <v>8</v>
      </c>
      <c r="D1335" s="2"/>
      <c r="E1335" s="2"/>
      <c r="F1335" s="2"/>
      <c r="G1335" s="2"/>
      <c r="H1335" s="2"/>
      <c r="I1335" s="107"/>
      <c r="J1335" s="108"/>
      <c r="K1335" s="108"/>
      <c r="L1335" s="108"/>
      <c r="M1335" s="108"/>
      <c r="N1335" s="108"/>
      <c r="O1335" s="108"/>
      <c r="P1335" s="108"/>
      <c r="Q1335" s="108"/>
      <c r="R1335" s="108"/>
      <c r="S1335" s="108"/>
      <c r="T1335" s="108"/>
      <c r="U1335" s="108"/>
      <c r="V1335" s="108"/>
      <c r="W1335" s="108"/>
      <c r="X1335" s="108"/>
      <c r="Y1335" s="108"/>
      <c r="Z1335" s="108"/>
      <c r="AA1335" s="108"/>
      <c r="AB1335" s="108"/>
      <c r="AC1335" s="108"/>
      <c r="AD1335" s="108"/>
      <c r="AE1335" s="108"/>
      <c r="AF1335" s="108"/>
      <c r="AG1335" s="109"/>
      <c r="AH1335" s="9"/>
      <c r="AI1335" s="2"/>
    </row>
    <row r="1336" spans="1:35" ht="12.75">
      <c r="A1336" s="2"/>
      <c r="B1336" s="8"/>
      <c r="C1336" s="14" t="s">
        <v>9</v>
      </c>
      <c r="D1336" s="2"/>
      <c r="E1336" s="2"/>
      <c r="F1336" s="2"/>
      <c r="G1336" s="2"/>
      <c r="H1336" s="2"/>
      <c r="I1336" s="107"/>
      <c r="J1336" s="108"/>
      <c r="K1336" s="108"/>
      <c r="L1336" s="108"/>
      <c r="M1336" s="108"/>
      <c r="N1336" s="108"/>
      <c r="O1336" s="108"/>
      <c r="P1336" s="108"/>
      <c r="Q1336" s="108"/>
      <c r="R1336" s="108"/>
      <c r="S1336" s="108"/>
      <c r="T1336" s="108"/>
      <c r="U1336" s="108"/>
      <c r="V1336" s="108"/>
      <c r="W1336" s="108"/>
      <c r="X1336" s="108"/>
      <c r="Y1336" s="108"/>
      <c r="Z1336" s="108"/>
      <c r="AA1336" s="108"/>
      <c r="AB1336" s="108"/>
      <c r="AC1336" s="108"/>
      <c r="AD1336" s="108"/>
      <c r="AE1336" s="108"/>
      <c r="AF1336" s="108"/>
      <c r="AG1336" s="109"/>
      <c r="AH1336" s="9"/>
      <c r="AI1336" s="2"/>
    </row>
    <row r="1337" spans="1:35" ht="12.75">
      <c r="A1337" s="2"/>
      <c r="B1337" s="8"/>
      <c r="C1337" s="37"/>
      <c r="D1337" s="37"/>
      <c r="E1337" s="37"/>
      <c r="F1337" s="37"/>
      <c r="G1337" s="37"/>
      <c r="H1337" s="37"/>
      <c r="I1337" s="37"/>
      <c r="J1337" s="37"/>
      <c r="K1337" s="37"/>
      <c r="L1337" s="37"/>
      <c r="M1337" s="37"/>
      <c r="N1337" s="37"/>
      <c r="O1337" s="37"/>
      <c r="P1337" s="37"/>
      <c r="Q1337" s="37"/>
      <c r="R1337" s="37"/>
      <c r="S1337" s="37"/>
      <c r="T1337" s="37"/>
      <c r="U1337" s="37"/>
      <c r="V1337" s="37"/>
      <c r="W1337" s="37"/>
      <c r="X1337" s="37"/>
      <c r="Y1337" s="37"/>
      <c r="Z1337" s="37"/>
      <c r="AA1337" s="37"/>
      <c r="AB1337" s="37"/>
      <c r="AC1337" s="37"/>
      <c r="AD1337" s="37"/>
      <c r="AE1337" s="37"/>
      <c r="AF1337" s="37"/>
      <c r="AG1337" s="37"/>
      <c r="AH1337" s="9"/>
      <c r="AI1337" s="2"/>
    </row>
    <row r="1338" spans="1:35" ht="12.75" customHeight="1">
      <c r="A1338" s="2"/>
      <c r="B1338" s="102" t="s">
        <v>16</v>
      </c>
      <c r="C1338" s="30"/>
      <c r="D1338" s="30" t="str">
        <f>"01"</f>
        <v>01</v>
      </c>
      <c r="E1338" s="30" t="str">
        <f>"02"</f>
        <v>02</v>
      </c>
      <c r="F1338" s="30" t="str">
        <f>"03"</f>
        <v>03</v>
      </c>
      <c r="G1338" s="30" t="str">
        <f>"04"</f>
        <v>04</v>
      </c>
      <c r="H1338" s="30" t="str">
        <f>"05"</f>
        <v>05</v>
      </c>
      <c r="I1338" s="30" t="str">
        <f>"06"</f>
        <v>06</v>
      </c>
      <c r="J1338" s="30" t="str">
        <f>"07"</f>
        <v>07</v>
      </c>
      <c r="K1338" s="30" t="str">
        <f>"08"</f>
        <v>08</v>
      </c>
      <c r="L1338" s="30" t="str">
        <f>"09"</f>
        <v>09</v>
      </c>
      <c r="M1338" s="30" t="str">
        <f>"10"</f>
        <v>10</v>
      </c>
      <c r="N1338" s="30" t="str">
        <f>"11"</f>
        <v>11</v>
      </c>
      <c r="O1338" s="30" t="str">
        <f>"12"</f>
        <v>12</v>
      </c>
      <c r="P1338" s="30" t="str">
        <f>"13"</f>
        <v>13</v>
      </c>
      <c r="Q1338" s="30" t="str">
        <f>"14"</f>
        <v>14</v>
      </c>
      <c r="R1338" s="30" t="str">
        <f>"15"</f>
        <v>15</v>
      </c>
      <c r="S1338" s="30" t="str">
        <f>"16"</f>
        <v>16</v>
      </c>
      <c r="T1338" s="30" t="str">
        <f>"17"</f>
        <v>17</v>
      </c>
      <c r="U1338" s="30" t="str">
        <f>"18"</f>
        <v>18</v>
      </c>
      <c r="V1338" s="30" t="str">
        <f>"19"</f>
        <v>19</v>
      </c>
      <c r="W1338" s="30" t="str">
        <f>"20"</f>
        <v>20</v>
      </c>
      <c r="X1338" s="30" t="str">
        <f>"21"</f>
        <v>21</v>
      </c>
      <c r="Y1338" s="30" t="str">
        <f>"22"</f>
        <v>22</v>
      </c>
      <c r="Z1338" s="30" t="str">
        <f>"23"</f>
        <v>23</v>
      </c>
      <c r="AA1338" s="30" t="str">
        <f>"24"</f>
        <v>24</v>
      </c>
      <c r="AB1338" s="30" t="str">
        <f>"25"</f>
        <v>25</v>
      </c>
      <c r="AC1338" s="30" t="str">
        <f>"26"</f>
        <v>26</v>
      </c>
      <c r="AD1338" s="30" t="str">
        <f>"27"</f>
        <v>27</v>
      </c>
      <c r="AE1338" s="30" t="str">
        <f>"28"</f>
        <v>28</v>
      </c>
      <c r="AF1338" s="30" t="str">
        <f>"29"</f>
        <v>29</v>
      </c>
      <c r="AG1338" s="30" t="str">
        <f>"30"</f>
        <v>30</v>
      </c>
      <c r="AH1338" s="9"/>
      <c r="AI1338" s="2"/>
    </row>
    <row r="1339" spans="1:35" ht="12.75">
      <c r="A1339" s="2"/>
      <c r="B1339" s="102"/>
      <c r="C1339" s="30">
        <v>1</v>
      </c>
      <c r="D1339" s="34"/>
      <c r="E1339" s="34"/>
      <c r="F1339" s="34"/>
      <c r="G1339" s="34"/>
      <c r="H1339" s="34"/>
      <c r="I1339" s="34"/>
      <c r="J1339" s="34"/>
      <c r="K1339" s="34"/>
      <c r="L1339" s="34"/>
      <c r="M1339" s="34"/>
      <c r="N1339" s="34"/>
      <c r="O1339" s="34"/>
      <c r="P1339" s="34"/>
      <c r="Q1339" s="34"/>
      <c r="R1339" s="34"/>
      <c r="S1339" s="34"/>
      <c r="T1339" s="34"/>
      <c r="U1339" s="34"/>
      <c r="V1339" s="34"/>
      <c r="W1339" s="34"/>
      <c r="X1339" s="34"/>
      <c r="Y1339" s="34"/>
      <c r="Z1339" s="34"/>
      <c r="AA1339" s="34"/>
      <c r="AB1339" s="34"/>
      <c r="AC1339" s="34"/>
      <c r="AD1339" s="34"/>
      <c r="AE1339" s="34"/>
      <c r="AF1339" s="34"/>
      <c r="AG1339" s="34"/>
      <c r="AH1339" s="9"/>
      <c r="AI1339" s="2"/>
    </row>
    <row r="1340" spans="1:35" ht="12.75">
      <c r="A1340" s="2"/>
      <c r="B1340" s="102"/>
      <c r="C1340" s="30">
        <v>2</v>
      </c>
      <c r="D1340" s="34"/>
      <c r="E1340" s="34"/>
      <c r="F1340" s="34"/>
      <c r="G1340" s="34"/>
      <c r="H1340" s="34"/>
      <c r="I1340" s="34"/>
      <c r="J1340" s="34"/>
      <c r="K1340" s="34"/>
      <c r="L1340" s="34"/>
      <c r="M1340" s="34"/>
      <c r="N1340" s="34"/>
      <c r="O1340" s="34"/>
      <c r="P1340" s="34"/>
      <c r="Q1340" s="34"/>
      <c r="R1340" s="34"/>
      <c r="S1340" s="34"/>
      <c r="T1340" s="34"/>
      <c r="U1340" s="34"/>
      <c r="V1340" s="34"/>
      <c r="W1340" s="34"/>
      <c r="X1340" s="34"/>
      <c r="Y1340" s="34"/>
      <c r="Z1340" s="34"/>
      <c r="AA1340" s="34"/>
      <c r="AB1340" s="34"/>
      <c r="AC1340" s="34"/>
      <c r="AD1340" s="34"/>
      <c r="AE1340" s="34"/>
      <c r="AF1340" s="34"/>
      <c r="AG1340" s="34"/>
      <c r="AH1340" s="9"/>
      <c r="AI1340" s="2"/>
    </row>
    <row r="1341" spans="1:35" ht="12.75">
      <c r="A1341" s="2"/>
      <c r="B1341" s="102"/>
      <c r="C1341" s="30">
        <v>3</v>
      </c>
      <c r="D1341" s="34"/>
      <c r="E1341" s="34"/>
      <c r="F1341" s="34"/>
      <c r="G1341" s="34"/>
      <c r="H1341" s="34"/>
      <c r="I1341" s="34"/>
      <c r="J1341" s="34"/>
      <c r="K1341" s="34"/>
      <c r="L1341" s="34"/>
      <c r="M1341" s="34"/>
      <c r="N1341" s="34"/>
      <c r="O1341" s="34"/>
      <c r="P1341" s="34"/>
      <c r="Q1341" s="34"/>
      <c r="R1341" s="34"/>
      <c r="S1341" s="34"/>
      <c r="T1341" s="34"/>
      <c r="U1341" s="34"/>
      <c r="V1341" s="34"/>
      <c r="W1341" s="34"/>
      <c r="X1341" s="34"/>
      <c r="Y1341" s="34"/>
      <c r="Z1341" s="34"/>
      <c r="AA1341" s="34"/>
      <c r="AB1341" s="34"/>
      <c r="AC1341" s="34"/>
      <c r="AD1341" s="34"/>
      <c r="AE1341" s="34"/>
      <c r="AF1341" s="34"/>
      <c r="AG1341" s="34"/>
      <c r="AH1341" s="9"/>
      <c r="AI1341" s="2"/>
    </row>
    <row r="1342" spans="1:35" ht="12.75">
      <c r="A1342" s="2"/>
      <c r="B1342" s="102"/>
      <c r="C1342" s="30">
        <v>4</v>
      </c>
      <c r="D1342" s="34"/>
      <c r="E1342" s="34"/>
      <c r="F1342" s="34"/>
      <c r="G1342" s="34"/>
      <c r="H1342" s="34"/>
      <c r="I1342" s="34"/>
      <c r="J1342" s="34"/>
      <c r="K1342" s="34"/>
      <c r="L1342" s="34"/>
      <c r="M1342" s="34"/>
      <c r="N1342" s="34"/>
      <c r="O1342" s="34"/>
      <c r="P1342" s="34"/>
      <c r="Q1342" s="34"/>
      <c r="R1342" s="34"/>
      <c r="S1342" s="34"/>
      <c r="T1342" s="34"/>
      <c r="U1342" s="34"/>
      <c r="V1342" s="34"/>
      <c r="W1342" s="34"/>
      <c r="X1342" s="34"/>
      <c r="Y1342" s="34"/>
      <c r="Z1342" s="34"/>
      <c r="AA1342" s="34"/>
      <c r="AB1342" s="34"/>
      <c r="AC1342" s="34"/>
      <c r="AD1342" s="34"/>
      <c r="AE1342" s="34"/>
      <c r="AF1342" s="34"/>
      <c r="AG1342" s="34"/>
      <c r="AH1342" s="9"/>
      <c r="AI1342" s="2"/>
    </row>
    <row r="1343" spans="1:35" ht="12.75">
      <c r="A1343" s="2"/>
      <c r="B1343" s="10"/>
      <c r="C1343" s="11"/>
      <c r="D1343" s="11"/>
      <c r="E1343" s="11"/>
      <c r="F1343" s="11"/>
      <c r="G1343" s="11"/>
      <c r="H1343" s="11"/>
      <c r="I1343" s="11"/>
      <c r="J1343" s="11"/>
      <c r="K1343" s="11"/>
      <c r="L1343" s="11"/>
      <c r="M1343" s="11"/>
      <c r="N1343" s="11"/>
      <c r="O1343" s="11"/>
      <c r="P1343" s="11"/>
      <c r="Q1343" s="11"/>
      <c r="R1343" s="11"/>
      <c r="S1343" s="11"/>
      <c r="T1343" s="11"/>
      <c r="U1343" s="11"/>
      <c r="V1343" s="11"/>
      <c r="W1343" s="11"/>
      <c r="X1343" s="11"/>
      <c r="Y1343" s="11"/>
      <c r="Z1343" s="11"/>
      <c r="AA1343" s="11"/>
      <c r="AB1343" s="11"/>
      <c r="AC1343" s="11"/>
      <c r="AD1343" s="11"/>
      <c r="AE1343" s="11"/>
      <c r="AF1343" s="11"/>
      <c r="AG1343" s="11"/>
      <c r="AH1343" s="12"/>
      <c r="AI1343" s="2"/>
    </row>
    <row r="1344" spans="1:35" ht="12.75">
      <c r="A1344" s="14">
        <f>A1329+1</f>
        <v>90</v>
      </c>
      <c r="B1344" s="39"/>
      <c r="C1344" s="37"/>
      <c r="D1344" s="37"/>
      <c r="E1344" s="37"/>
      <c r="F1344" s="37"/>
      <c r="G1344" s="37"/>
      <c r="H1344" s="37"/>
      <c r="I1344" s="37"/>
      <c r="J1344" s="37"/>
      <c r="K1344" s="37"/>
      <c r="L1344" s="37"/>
      <c r="M1344" s="37"/>
      <c r="N1344" s="37"/>
      <c r="O1344" s="37"/>
      <c r="P1344" s="37"/>
      <c r="Q1344" s="37"/>
      <c r="R1344" s="37"/>
      <c r="S1344" s="37"/>
      <c r="T1344" s="37"/>
      <c r="U1344" s="37"/>
      <c r="V1344" s="37"/>
      <c r="W1344" s="37"/>
      <c r="X1344" s="37"/>
      <c r="Y1344" s="37"/>
      <c r="Z1344" s="37"/>
      <c r="AA1344" s="37"/>
      <c r="AB1344" s="37"/>
      <c r="AC1344" s="37"/>
      <c r="AD1344" s="37"/>
      <c r="AE1344" s="37"/>
      <c r="AF1344" s="37"/>
      <c r="AG1344" s="37"/>
      <c r="AH1344" s="40"/>
      <c r="AI1344" s="2"/>
    </row>
    <row r="1345" spans="1:35" ht="12.75">
      <c r="A1345" s="2"/>
      <c r="B1345" s="41"/>
      <c r="C1345" s="14" t="s">
        <v>18</v>
      </c>
      <c r="D1345" s="37"/>
      <c r="E1345" s="37"/>
      <c r="F1345" s="37"/>
      <c r="G1345" s="37"/>
      <c r="H1345" s="37"/>
      <c r="I1345" s="110">
        <f>IF(AND(I1347&lt;&gt;"",Y1347&lt;&gt;"",AD1347&lt;&gt;"",I1349&lt;&gt;"",I1350&lt;&gt;"",I1351&lt;&gt;""),1+I1330,"")</f>
      </c>
      <c r="J1345" s="111"/>
      <c r="K1345" s="112"/>
      <c r="L1345" s="37"/>
      <c r="M1345" s="37" t="s">
        <v>45</v>
      </c>
      <c r="N1345" s="37"/>
      <c r="O1345" s="37"/>
      <c r="P1345" s="37"/>
      <c r="Q1345" s="37"/>
      <c r="R1345" s="37"/>
      <c r="S1345" s="37"/>
      <c r="T1345" s="37"/>
      <c r="U1345" s="37"/>
      <c r="V1345" s="31"/>
      <c r="W1345" s="37"/>
      <c r="X1345" s="37" t="s">
        <v>46</v>
      </c>
      <c r="Y1345" s="37"/>
      <c r="Z1345" s="37"/>
      <c r="AA1345" s="37"/>
      <c r="AB1345" s="37"/>
      <c r="AC1345" s="37"/>
      <c r="AD1345" s="37"/>
      <c r="AE1345" s="37"/>
      <c r="AF1345" s="122"/>
      <c r="AG1345" s="123"/>
      <c r="AH1345" s="42"/>
      <c r="AI1345" s="2"/>
    </row>
    <row r="1346" spans="1:35" ht="12.75">
      <c r="A1346" s="2"/>
      <c r="B1346" s="8"/>
      <c r="C1346" s="37"/>
      <c r="D1346" s="37"/>
      <c r="E1346" s="37"/>
      <c r="F1346" s="37"/>
      <c r="G1346" s="37"/>
      <c r="H1346" s="37"/>
      <c r="I1346" s="37"/>
      <c r="J1346" s="37"/>
      <c r="K1346" s="37"/>
      <c r="L1346" s="37"/>
      <c r="M1346" s="37"/>
      <c r="N1346" s="37"/>
      <c r="O1346" s="37"/>
      <c r="P1346" s="37"/>
      <c r="Q1346" s="37"/>
      <c r="R1346" s="37"/>
      <c r="S1346" s="37"/>
      <c r="T1346" s="37"/>
      <c r="U1346" s="37"/>
      <c r="V1346" s="37"/>
      <c r="W1346" s="37"/>
      <c r="X1346" s="37"/>
      <c r="Y1346" s="37"/>
      <c r="Z1346" s="37"/>
      <c r="AA1346" s="37"/>
      <c r="AB1346" s="37"/>
      <c r="AC1346" s="37"/>
      <c r="AD1346" s="37"/>
      <c r="AE1346" s="37"/>
      <c r="AF1346" s="37"/>
      <c r="AG1346" s="37"/>
      <c r="AH1346" s="9"/>
      <c r="AI1346" s="2"/>
    </row>
    <row r="1347" spans="1:35" ht="12.75">
      <c r="A1347" s="2"/>
      <c r="B1347" s="8"/>
      <c r="C1347" s="14" t="s">
        <v>6</v>
      </c>
      <c r="D1347" s="2"/>
      <c r="E1347" s="2"/>
      <c r="F1347" s="2"/>
      <c r="G1347" s="2"/>
      <c r="H1347" s="2"/>
      <c r="I1347" s="103"/>
      <c r="J1347" s="104"/>
      <c r="K1347" s="104"/>
      <c r="L1347" s="104"/>
      <c r="M1347" s="104"/>
      <c r="N1347" s="104"/>
      <c r="O1347" s="104"/>
      <c r="P1347" s="104"/>
      <c r="Q1347" s="104"/>
      <c r="R1347" s="104"/>
      <c r="S1347" s="105"/>
      <c r="T1347" s="37"/>
      <c r="U1347" s="14" t="s">
        <v>11</v>
      </c>
      <c r="V1347" s="2"/>
      <c r="W1347" s="2"/>
      <c r="X1347" s="2"/>
      <c r="Y1347" s="31"/>
      <c r="Z1347" s="37"/>
      <c r="AA1347" s="14" t="s">
        <v>10</v>
      </c>
      <c r="AB1347" s="2"/>
      <c r="AC1347" s="2"/>
      <c r="AD1347" s="106"/>
      <c r="AE1347" s="106"/>
      <c r="AF1347" s="106"/>
      <c r="AG1347" s="106"/>
      <c r="AH1347" s="9"/>
      <c r="AI1347" s="2"/>
    </row>
    <row r="1348" spans="1:35" ht="12.75">
      <c r="A1348" s="2"/>
      <c r="B1348" s="8"/>
      <c r="C1348" s="37"/>
      <c r="D1348" s="37"/>
      <c r="E1348" s="37"/>
      <c r="F1348" s="37"/>
      <c r="G1348" s="37"/>
      <c r="H1348" s="37"/>
      <c r="I1348" s="37"/>
      <c r="J1348" s="37"/>
      <c r="K1348" s="37"/>
      <c r="L1348" s="37"/>
      <c r="M1348" s="37"/>
      <c r="N1348" s="37"/>
      <c r="O1348" s="37"/>
      <c r="P1348" s="37"/>
      <c r="Q1348" s="37"/>
      <c r="R1348" s="37"/>
      <c r="S1348" s="37"/>
      <c r="T1348" s="37"/>
      <c r="U1348" s="37"/>
      <c r="V1348" s="37"/>
      <c r="W1348" s="37"/>
      <c r="X1348" s="37"/>
      <c r="Y1348" s="37"/>
      <c r="Z1348" s="37"/>
      <c r="AA1348" s="37"/>
      <c r="AB1348" s="37"/>
      <c r="AC1348" s="37"/>
      <c r="AD1348" s="37"/>
      <c r="AE1348" s="37"/>
      <c r="AF1348" s="37"/>
      <c r="AG1348" s="37"/>
      <c r="AH1348" s="9"/>
      <c r="AI1348" s="2"/>
    </row>
    <row r="1349" spans="1:35" ht="12.75">
      <c r="A1349" s="2"/>
      <c r="B1349" s="8"/>
      <c r="C1349" s="14" t="s">
        <v>7</v>
      </c>
      <c r="D1349" s="2"/>
      <c r="E1349" s="2"/>
      <c r="F1349" s="2"/>
      <c r="G1349" s="2"/>
      <c r="H1349" s="2"/>
      <c r="I1349" s="107"/>
      <c r="J1349" s="108"/>
      <c r="K1349" s="108"/>
      <c r="L1349" s="108"/>
      <c r="M1349" s="108"/>
      <c r="N1349" s="108"/>
      <c r="O1349" s="108"/>
      <c r="P1349" s="108"/>
      <c r="Q1349" s="108"/>
      <c r="R1349" s="108"/>
      <c r="S1349" s="108"/>
      <c r="T1349" s="108"/>
      <c r="U1349" s="108"/>
      <c r="V1349" s="108"/>
      <c r="W1349" s="108"/>
      <c r="X1349" s="108"/>
      <c r="Y1349" s="108"/>
      <c r="Z1349" s="108"/>
      <c r="AA1349" s="108"/>
      <c r="AB1349" s="108"/>
      <c r="AC1349" s="108"/>
      <c r="AD1349" s="108"/>
      <c r="AE1349" s="108"/>
      <c r="AF1349" s="108"/>
      <c r="AG1349" s="109"/>
      <c r="AH1349" s="9"/>
      <c r="AI1349" s="2"/>
    </row>
    <row r="1350" spans="1:35" ht="12.75">
      <c r="A1350" s="2"/>
      <c r="B1350" s="8"/>
      <c r="C1350" s="14" t="s">
        <v>8</v>
      </c>
      <c r="D1350" s="2"/>
      <c r="E1350" s="2"/>
      <c r="F1350" s="2"/>
      <c r="G1350" s="2"/>
      <c r="H1350" s="2"/>
      <c r="I1350" s="107"/>
      <c r="J1350" s="108"/>
      <c r="K1350" s="108"/>
      <c r="L1350" s="108"/>
      <c r="M1350" s="108"/>
      <c r="N1350" s="108"/>
      <c r="O1350" s="108"/>
      <c r="P1350" s="108"/>
      <c r="Q1350" s="108"/>
      <c r="R1350" s="108"/>
      <c r="S1350" s="108"/>
      <c r="T1350" s="108"/>
      <c r="U1350" s="108"/>
      <c r="V1350" s="108"/>
      <c r="W1350" s="108"/>
      <c r="X1350" s="108"/>
      <c r="Y1350" s="108"/>
      <c r="Z1350" s="108"/>
      <c r="AA1350" s="108"/>
      <c r="AB1350" s="108"/>
      <c r="AC1350" s="108"/>
      <c r="AD1350" s="108"/>
      <c r="AE1350" s="108"/>
      <c r="AF1350" s="108"/>
      <c r="AG1350" s="109"/>
      <c r="AH1350" s="9"/>
      <c r="AI1350" s="2"/>
    </row>
    <row r="1351" spans="1:35" ht="12.75">
      <c r="A1351" s="2"/>
      <c r="B1351" s="8"/>
      <c r="C1351" s="14" t="s">
        <v>9</v>
      </c>
      <c r="D1351" s="2"/>
      <c r="E1351" s="2"/>
      <c r="F1351" s="2"/>
      <c r="G1351" s="2"/>
      <c r="H1351" s="2"/>
      <c r="I1351" s="107"/>
      <c r="J1351" s="108"/>
      <c r="K1351" s="108"/>
      <c r="L1351" s="108"/>
      <c r="M1351" s="108"/>
      <c r="N1351" s="108"/>
      <c r="O1351" s="108"/>
      <c r="P1351" s="108"/>
      <c r="Q1351" s="108"/>
      <c r="R1351" s="108"/>
      <c r="S1351" s="108"/>
      <c r="T1351" s="108"/>
      <c r="U1351" s="108"/>
      <c r="V1351" s="108"/>
      <c r="W1351" s="108"/>
      <c r="X1351" s="108"/>
      <c r="Y1351" s="108"/>
      <c r="Z1351" s="108"/>
      <c r="AA1351" s="108"/>
      <c r="AB1351" s="108"/>
      <c r="AC1351" s="108"/>
      <c r="AD1351" s="108"/>
      <c r="AE1351" s="108"/>
      <c r="AF1351" s="108"/>
      <c r="AG1351" s="109"/>
      <c r="AH1351" s="9"/>
      <c r="AI1351" s="2"/>
    </row>
    <row r="1352" spans="1:35" ht="12.75">
      <c r="A1352" s="2"/>
      <c r="B1352" s="8"/>
      <c r="C1352" s="37"/>
      <c r="D1352" s="37"/>
      <c r="E1352" s="37"/>
      <c r="F1352" s="37"/>
      <c r="G1352" s="37"/>
      <c r="H1352" s="37"/>
      <c r="I1352" s="37"/>
      <c r="J1352" s="37"/>
      <c r="K1352" s="37"/>
      <c r="L1352" s="37"/>
      <c r="M1352" s="37"/>
      <c r="N1352" s="37"/>
      <c r="O1352" s="37"/>
      <c r="P1352" s="37"/>
      <c r="Q1352" s="37"/>
      <c r="R1352" s="37"/>
      <c r="S1352" s="37"/>
      <c r="T1352" s="37"/>
      <c r="U1352" s="37"/>
      <c r="V1352" s="37"/>
      <c r="W1352" s="37"/>
      <c r="X1352" s="37"/>
      <c r="Y1352" s="37"/>
      <c r="Z1352" s="37"/>
      <c r="AA1352" s="37"/>
      <c r="AB1352" s="37"/>
      <c r="AC1352" s="37"/>
      <c r="AD1352" s="37"/>
      <c r="AE1352" s="37"/>
      <c r="AF1352" s="37"/>
      <c r="AG1352" s="37"/>
      <c r="AH1352" s="9"/>
      <c r="AI1352" s="2"/>
    </row>
    <row r="1353" spans="1:35" ht="12.75" customHeight="1">
      <c r="A1353" s="2"/>
      <c r="B1353" s="102" t="s">
        <v>16</v>
      </c>
      <c r="C1353" s="30"/>
      <c r="D1353" s="30" t="str">
        <f>"01"</f>
        <v>01</v>
      </c>
      <c r="E1353" s="30" t="str">
        <f>"02"</f>
        <v>02</v>
      </c>
      <c r="F1353" s="30" t="str">
        <f>"03"</f>
        <v>03</v>
      </c>
      <c r="G1353" s="30" t="str">
        <f>"04"</f>
        <v>04</v>
      </c>
      <c r="H1353" s="30" t="str">
        <f>"05"</f>
        <v>05</v>
      </c>
      <c r="I1353" s="30" t="str">
        <f>"06"</f>
        <v>06</v>
      </c>
      <c r="J1353" s="30" t="str">
        <f>"07"</f>
        <v>07</v>
      </c>
      <c r="K1353" s="30" t="str">
        <f>"08"</f>
        <v>08</v>
      </c>
      <c r="L1353" s="30" t="str">
        <f>"09"</f>
        <v>09</v>
      </c>
      <c r="M1353" s="30" t="str">
        <f>"10"</f>
        <v>10</v>
      </c>
      <c r="N1353" s="30" t="str">
        <f>"11"</f>
        <v>11</v>
      </c>
      <c r="O1353" s="30" t="str">
        <f>"12"</f>
        <v>12</v>
      </c>
      <c r="P1353" s="30" t="str">
        <f>"13"</f>
        <v>13</v>
      </c>
      <c r="Q1353" s="30" t="str">
        <f>"14"</f>
        <v>14</v>
      </c>
      <c r="R1353" s="30" t="str">
        <f>"15"</f>
        <v>15</v>
      </c>
      <c r="S1353" s="30" t="str">
        <f>"16"</f>
        <v>16</v>
      </c>
      <c r="T1353" s="30" t="str">
        <f>"17"</f>
        <v>17</v>
      </c>
      <c r="U1353" s="30" t="str">
        <f>"18"</f>
        <v>18</v>
      </c>
      <c r="V1353" s="30" t="str">
        <f>"19"</f>
        <v>19</v>
      </c>
      <c r="W1353" s="30" t="str">
        <f>"20"</f>
        <v>20</v>
      </c>
      <c r="X1353" s="30" t="str">
        <f>"21"</f>
        <v>21</v>
      </c>
      <c r="Y1353" s="30" t="str">
        <f>"22"</f>
        <v>22</v>
      </c>
      <c r="Z1353" s="30" t="str">
        <f>"23"</f>
        <v>23</v>
      </c>
      <c r="AA1353" s="30" t="str">
        <f>"24"</f>
        <v>24</v>
      </c>
      <c r="AB1353" s="30" t="str">
        <f>"25"</f>
        <v>25</v>
      </c>
      <c r="AC1353" s="30" t="str">
        <f>"26"</f>
        <v>26</v>
      </c>
      <c r="AD1353" s="30" t="str">
        <f>"27"</f>
        <v>27</v>
      </c>
      <c r="AE1353" s="30" t="str">
        <f>"28"</f>
        <v>28</v>
      </c>
      <c r="AF1353" s="30" t="str">
        <f>"29"</f>
        <v>29</v>
      </c>
      <c r="AG1353" s="30" t="str">
        <f>"30"</f>
        <v>30</v>
      </c>
      <c r="AH1353" s="9"/>
      <c r="AI1353" s="2"/>
    </row>
    <row r="1354" spans="1:35" ht="12.75">
      <c r="A1354" s="2"/>
      <c r="B1354" s="102"/>
      <c r="C1354" s="30">
        <v>1</v>
      </c>
      <c r="D1354" s="34"/>
      <c r="E1354" s="34"/>
      <c r="F1354" s="34"/>
      <c r="G1354" s="34"/>
      <c r="H1354" s="34"/>
      <c r="I1354" s="34"/>
      <c r="J1354" s="34"/>
      <c r="K1354" s="34"/>
      <c r="L1354" s="34"/>
      <c r="M1354" s="34"/>
      <c r="N1354" s="34"/>
      <c r="O1354" s="34"/>
      <c r="P1354" s="34"/>
      <c r="Q1354" s="34"/>
      <c r="R1354" s="34"/>
      <c r="S1354" s="34"/>
      <c r="T1354" s="34"/>
      <c r="U1354" s="34"/>
      <c r="V1354" s="34"/>
      <c r="W1354" s="34"/>
      <c r="X1354" s="34"/>
      <c r="Y1354" s="34"/>
      <c r="Z1354" s="34"/>
      <c r="AA1354" s="34"/>
      <c r="AB1354" s="34"/>
      <c r="AC1354" s="34"/>
      <c r="AD1354" s="34"/>
      <c r="AE1354" s="34"/>
      <c r="AF1354" s="34"/>
      <c r="AG1354" s="34"/>
      <c r="AH1354" s="9"/>
      <c r="AI1354" s="2"/>
    </row>
    <row r="1355" spans="1:35" ht="12.75">
      <c r="A1355" s="2"/>
      <c r="B1355" s="102"/>
      <c r="C1355" s="30">
        <v>2</v>
      </c>
      <c r="D1355" s="34"/>
      <c r="E1355" s="34"/>
      <c r="F1355" s="34"/>
      <c r="G1355" s="34"/>
      <c r="H1355" s="34"/>
      <c r="I1355" s="34"/>
      <c r="J1355" s="34"/>
      <c r="K1355" s="34"/>
      <c r="L1355" s="34"/>
      <c r="M1355" s="34"/>
      <c r="N1355" s="34"/>
      <c r="O1355" s="34"/>
      <c r="P1355" s="34"/>
      <c r="Q1355" s="34"/>
      <c r="R1355" s="34"/>
      <c r="S1355" s="34"/>
      <c r="T1355" s="34"/>
      <c r="U1355" s="34"/>
      <c r="V1355" s="34"/>
      <c r="W1355" s="34"/>
      <c r="X1355" s="34"/>
      <c r="Y1355" s="34"/>
      <c r="Z1355" s="34"/>
      <c r="AA1355" s="34"/>
      <c r="AB1355" s="34"/>
      <c r="AC1355" s="34"/>
      <c r="AD1355" s="34"/>
      <c r="AE1355" s="34"/>
      <c r="AF1355" s="34"/>
      <c r="AG1355" s="34"/>
      <c r="AH1355" s="9"/>
      <c r="AI1355" s="2"/>
    </row>
    <row r="1356" spans="1:35" ht="12.75">
      <c r="A1356" s="2"/>
      <c r="B1356" s="102"/>
      <c r="C1356" s="30">
        <v>3</v>
      </c>
      <c r="D1356" s="34"/>
      <c r="E1356" s="34"/>
      <c r="F1356" s="34"/>
      <c r="G1356" s="34"/>
      <c r="H1356" s="34"/>
      <c r="I1356" s="34"/>
      <c r="J1356" s="34"/>
      <c r="K1356" s="34"/>
      <c r="L1356" s="34"/>
      <c r="M1356" s="34"/>
      <c r="N1356" s="34"/>
      <c r="O1356" s="34"/>
      <c r="P1356" s="34"/>
      <c r="Q1356" s="34"/>
      <c r="R1356" s="34"/>
      <c r="S1356" s="34"/>
      <c r="T1356" s="34"/>
      <c r="U1356" s="34"/>
      <c r="V1356" s="34"/>
      <c r="W1356" s="34"/>
      <c r="X1356" s="34"/>
      <c r="Y1356" s="34"/>
      <c r="Z1356" s="34"/>
      <c r="AA1356" s="34"/>
      <c r="AB1356" s="34"/>
      <c r="AC1356" s="34"/>
      <c r="AD1356" s="34"/>
      <c r="AE1356" s="34"/>
      <c r="AF1356" s="34"/>
      <c r="AG1356" s="34"/>
      <c r="AH1356" s="9"/>
      <c r="AI1356" s="2"/>
    </row>
    <row r="1357" spans="1:35" ht="12.75">
      <c r="A1357" s="2"/>
      <c r="B1357" s="102"/>
      <c r="C1357" s="30">
        <v>4</v>
      </c>
      <c r="D1357" s="34"/>
      <c r="E1357" s="34"/>
      <c r="F1357" s="34"/>
      <c r="G1357" s="34"/>
      <c r="H1357" s="34"/>
      <c r="I1357" s="34"/>
      <c r="J1357" s="34"/>
      <c r="K1357" s="34"/>
      <c r="L1357" s="34"/>
      <c r="M1357" s="34"/>
      <c r="N1357" s="34"/>
      <c r="O1357" s="34"/>
      <c r="P1357" s="34"/>
      <c r="Q1357" s="34"/>
      <c r="R1357" s="34"/>
      <c r="S1357" s="34"/>
      <c r="T1357" s="34"/>
      <c r="U1357" s="34"/>
      <c r="V1357" s="34"/>
      <c r="W1357" s="34"/>
      <c r="X1357" s="34"/>
      <c r="Y1357" s="34"/>
      <c r="Z1357" s="34"/>
      <c r="AA1357" s="34"/>
      <c r="AB1357" s="34"/>
      <c r="AC1357" s="34"/>
      <c r="AD1357" s="34"/>
      <c r="AE1357" s="34"/>
      <c r="AF1357" s="34"/>
      <c r="AG1357" s="34"/>
      <c r="AH1357" s="9"/>
      <c r="AI1357" s="2"/>
    </row>
    <row r="1358" spans="1:35" ht="12.75">
      <c r="A1358" s="2"/>
      <c r="B1358" s="10"/>
      <c r="C1358" s="11"/>
      <c r="D1358" s="11"/>
      <c r="E1358" s="11"/>
      <c r="F1358" s="11"/>
      <c r="G1358" s="11"/>
      <c r="H1358" s="11"/>
      <c r="I1358" s="11"/>
      <c r="J1358" s="11"/>
      <c r="K1358" s="11"/>
      <c r="L1358" s="11"/>
      <c r="M1358" s="11"/>
      <c r="N1358" s="11"/>
      <c r="O1358" s="11"/>
      <c r="P1358" s="11"/>
      <c r="Q1358" s="11"/>
      <c r="R1358" s="11"/>
      <c r="S1358" s="11"/>
      <c r="T1358" s="11"/>
      <c r="U1358" s="11"/>
      <c r="V1358" s="11"/>
      <c r="W1358" s="11"/>
      <c r="X1358" s="11"/>
      <c r="Y1358" s="11"/>
      <c r="Z1358" s="11"/>
      <c r="AA1358" s="11"/>
      <c r="AB1358" s="11"/>
      <c r="AC1358" s="11"/>
      <c r="AD1358" s="11"/>
      <c r="AE1358" s="11"/>
      <c r="AF1358" s="11"/>
      <c r="AG1358" s="11"/>
      <c r="AH1358" s="12"/>
      <c r="AI1358" s="2"/>
    </row>
    <row r="1359" spans="1:35" ht="12.75">
      <c r="A1359" s="14">
        <f>A1344+1</f>
        <v>91</v>
      </c>
      <c r="B1359" s="39"/>
      <c r="C1359" s="37"/>
      <c r="D1359" s="37"/>
      <c r="E1359" s="37"/>
      <c r="F1359" s="37"/>
      <c r="G1359" s="37"/>
      <c r="H1359" s="37"/>
      <c r="I1359" s="37"/>
      <c r="J1359" s="37"/>
      <c r="K1359" s="37"/>
      <c r="L1359" s="37"/>
      <c r="M1359" s="37"/>
      <c r="N1359" s="37"/>
      <c r="O1359" s="37"/>
      <c r="P1359" s="37"/>
      <c r="Q1359" s="37"/>
      <c r="R1359" s="37"/>
      <c r="S1359" s="37"/>
      <c r="T1359" s="37"/>
      <c r="U1359" s="37"/>
      <c r="V1359" s="37"/>
      <c r="W1359" s="37"/>
      <c r="X1359" s="37"/>
      <c r="Y1359" s="37"/>
      <c r="Z1359" s="37"/>
      <c r="AA1359" s="37"/>
      <c r="AB1359" s="37"/>
      <c r="AC1359" s="37"/>
      <c r="AD1359" s="37"/>
      <c r="AE1359" s="37"/>
      <c r="AF1359" s="37"/>
      <c r="AG1359" s="37"/>
      <c r="AH1359" s="40"/>
      <c r="AI1359" s="2"/>
    </row>
    <row r="1360" spans="1:35" ht="12.75">
      <c r="A1360" s="2"/>
      <c r="B1360" s="41"/>
      <c r="C1360" s="14" t="s">
        <v>18</v>
      </c>
      <c r="D1360" s="37"/>
      <c r="E1360" s="37"/>
      <c r="F1360" s="37"/>
      <c r="G1360" s="37"/>
      <c r="H1360" s="37"/>
      <c r="I1360" s="110">
        <f>IF(AND(I1362&lt;&gt;"",Y1362&lt;&gt;"",AD1362&lt;&gt;"",I1364&lt;&gt;"",I1365&lt;&gt;"",I1366&lt;&gt;""),1+I1345,"")</f>
      </c>
      <c r="J1360" s="111"/>
      <c r="K1360" s="112"/>
      <c r="L1360" s="37"/>
      <c r="M1360" s="37" t="s">
        <v>45</v>
      </c>
      <c r="N1360" s="37"/>
      <c r="O1360" s="37"/>
      <c r="P1360" s="37"/>
      <c r="Q1360" s="37"/>
      <c r="R1360" s="37"/>
      <c r="S1360" s="37"/>
      <c r="T1360" s="37"/>
      <c r="U1360" s="37"/>
      <c r="V1360" s="31"/>
      <c r="W1360" s="37"/>
      <c r="X1360" s="37" t="s">
        <v>46</v>
      </c>
      <c r="Y1360" s="37"/>
      <c r="Z1360" s="37"/>
      <c r="AA1360" s="37"/>
      <c r="AB1360" s="37"/>
      <c r="AC1360" s="37"/>
      <c r="AD1360" s="37"/>
      <c r="AE1360" s="37"/>
      <c r="AF1360" s="122"/>
      <c r="AG1360" s="123"/>
      <c r="AH1360" s="42"/>
      <c r="AI1360" s="2"/>
    </row>
    <row r="1361" spans="1:35" ht="12.75">
      <c r="A1361" s="2"/>
      <c r="B1361" s="8"/>
      <c r="C1361" s="37"/>
      <c r="D1361" s="37"/>
      <c r="E1361" s="37"/>
      <c r="F1361" s="37"/>
      <c r="G1361" s="37"/>
      <c r="H1361" s="37"/>
      <c r="I1361" s="37"/>
      <c r="J1361" s="37"/>
      <c r="K1361" s="37"/>
      <c r="L1361" s="37"/>
      <c r="M1361" s="37"/>
      <c r="N1361" s="37"/>
      <c r="O1361" s="37"/>
      <c r="P1361" s="37"/>
      <c r="Q1361" s="37"/>
      <c r="R1361" s="37"/>
      <c r="S1361" s="37"/>
      <c r="T1361" s="37"/>
      <c r="U1361" s="37"/>
      <c r="V1361" s="37"/>
      <c r="W1361" s="37"/>
      <c r="X1361" s="37"/>
      <c r="Y1361" s="37"/>
      <c r="Z1361" s="37"/>
      <c r="AA1361" s="37"/>
      <c r="AB1361" s="37"/>
      <c r="AC1361" s="37"/>
      <c r="AD1361" s="37"/>
      <c r="AE1361" s="37"/>
      <c r="AF1361" s="37"/>
      <c r="AG1361" s="37"/>
      <c r="AH1361" s="9"/>
      <c r="AI1361" s="2"/>
    </row>
    <row r="1362" spans="1:35" ht="12.75">
      <c r="A1362" s="2"/>
      <c r="B1362" s="8"/>
      <c r="C1362" s="14" t="s">
        <v>6</v>
      </c>
      <c r="D1362" s="2"/>
      <c r="E1362" s="2"/>
      <c r="F1362" s="2"/>
      <c r="G1362" s="2"/>
      <c r="H1362" s="2"/>
      <c r="I1362" s="103"/>
      <c r="J1362" s="104"/>
      <c r="K1362" s="104"/>
      <c r="L1362" s="104"/>
      <c r="M1362" s="104"/>
      <c r="N1362" s="104"/>
      <c r="O1362" s="104"/>
      <c r="P1362" s="104"/>
      <c r="Q1362" s="104"/>
      <c r="R1362" s="104"/>
      <c r="S1362" s="105"/>
      <c r="T1362" s="37"/>
      <c r="U1362" s="14" t="s">
        <v>11</v>
      </c>
      <c r="V1362" s="2"/>
      <c r="W1362" s="2"/>
      <c r="X1362" s="2"/>
      <c r="Y1362" s="31"/>
      <c r="Z1362" s="37"/>
      <c r="AA1362" s="14" t="s">
        <v>10</v>
      </c>
      <c r="AB1362" s="2"/>
      <c r="AC1362" s="2"/>
      <c r="AD1362" s="106"/>
      <c r="AE1362" s="106"/>
      <c r="AF1362" s="106"/>
      <c r="AG1362" s="106"/>
      <c r="AH1362" s="9"/>
      <c r="AI1362" s="2"/>
    </row>
    <row r="1363" spans="1:35" ht="12.75">
      <c r="A1363" s="2"/>
      <c r="B1363" s="8"/>
      <c r="C1363" s="37"/>
      <c r="D1363" s="37"/>
      <c r="E1363" s="37"/>
      <c r="F1363" s="37"/>
      <c r="G1363" s="37"/>
      <c r="H1363" s="37"/>
      <c r="I1363" s="37"/>
      <c r="J1363" s="37"/>
      <c r="K1363" s="37"/>
      <c r="L1363" s="37"/>
      <c r="M1363" s="37"/>
      <c r="N1363" s="37"/>
      <c r="O1363" s="37"/>
      <c r="P1363" s="37"/>
      <c r="Q1363" s="37"/>
      <c r="R1363" s="37"/>
      <c r="S1363" s="37"/>
      <c r="T1363" s="37"/>
      <c r="U1363" s="37"/>
      <c r="V1363" s="37"/>
      <c r="W1363" s="37"/>
      <c r="X1363" s="37"/>
      <c r="Y1363" s="37"/>
      <c r="Z1363" s="37"/>
      <c r="AA1363" s="37"/>
      <c r="AB1363" s="37"/>
      <c r="AC1363" s="37"/>
      <c r="AD1363" s="37"/>
      <c r="AE1363" s="37"/>
      <c r="AF1363" s="37"/>
      <c r="AG1363" s="37"/>
      <c r="AH1363" s="9"/>
      <c r="AI1363" s="2"/>
    </row>
    <row r="1364" spans="1:35" ht="12.75">
      <c r="A1364" s="2"/>
      <c r="B1364" s="8"/>
      <c r="C1364" s="14" t="s">
        <v>7</v>
      </c>
      <c r="D1364" s="2"/>
      <c r="E1364" s="2"/>
      <c r="F1364" s="2"/>
      <c r="G1364" s="2"/>
      <c r="H1364" s="2"/>
      <c r="I1364" s="107"/>
      <c r="J1364" s="108"/>
      <c r="K1364" s="108"/>
      <c r="L1364" s="108"/>
      <c r="M1364" s="108"/>
      <c r="N1364" s="108"/>
      <c r="O1364" s="108"/>
      <c r="P1364" s="108"/>
      <c r="Q1364" s="108"/>
      <c r="R1364" s="108"/>
      <c r="S1364" s="108"/>
      <c r="T1364" s="108"/>
      <c r="U1364" s="108"/>
      <c r="V1364" s="108"/>
      <c r="W1364" s="108"/>
      <c r="X1364" s="108"/>
      <c r="Y1364" s="108"/>
      <c r="Z1364" s="108"/>
      <c r="AA1364" s="108"/>
      <c r="AB1364" s="108"/>
      <c r="AC1364" s="108"/>
      <c r="AD1364" s="108"/>
      <c r="AE1364" s="108"/>
      <c r="AF1364" s="108"/>
      <c r="AG1364" s="109"/>
      <c r="AH1364" s="9"/>
      <c r="AI1364" s="2"/>
    </row>
    <row r="1365" spans="1:35" ht="12.75">
      <c r="A1365" s="2"/>
      <c r="B1365" s="8"/>
      <c r="C1365" s="14" t="s">
        <v>8</v>
      </c>
      <c r="D1365" s="2"/>
      <c r="E1365" s="2"/>
      <c r="F1365" s="2"/>
      <c r="G1365" s="2"/>
      <c r="H1365" s="2"/>
      <c r="I1365" s="107"/>
      <c r="J1365" s="108"/>
      <c r="K1365" s="108"/>
      <c r="L1365" s="108"/>
      <c r="M1365" s="108"/>
      <c r="N1365" s="108"/>
      <c r="O1365" s="108"/>
      <c r="P1365" s="108"/>
      <c r="Q1365" s="108"/>
      <c r="R1365" s="108"/>
      <c r="S1365" s="108"/>
      <c r="T1365" s="108"/>
      <c r="U1365" s="108"/>
      <c r="V1365" s="108"/>
      <c r="W1365" s="108"/>
      <c r="X1365" s="108"/>
      <c r="Y1365" s="108"/>
      <c r="Z1365" s="108"/>
      <c r="AA1365" s="108"/>
      <c r="AB1365" s="108"/>
      <c r="AC1365" s="108"/>
      <c r="AD1365" s="108"/>
      <c r="AE1365" s="108"/>
      <c r="AF1365" s="108"/>
      <c r="AG1365" s="109"/>
      <c r="AH1365" s="9"/>
      <c r="AI1365" s="2"/>
    </row>
    <row r="1366" spans="1:35" ht="12.75">
      <c r="A1366" s="2"/>
      <c r="B1366" s="8"/>
      <c r="C1366" s="14" t="s">
        <v>9</v>
      </c>
      <c r="D1366" s="2"/>
      <c r="E1366" s="2"/>
      <c r="F1366" s="2"/>
      <c r="G1366" s="2"/>
      <c r="H1366" s="2"/>
      <c r="I1366" s="107"/>
      <c r="J1366" s="108"/>
      <c r="K1366" s="108"/>
      <c r="L1366" s="108"/>
      <c r="M1366" s="108"/>
      <c r="N1366" s="108"/>
      <c r="O1366" s="108"/>
      <c r="P1366" s="108"/>
      <c r="Q1366" s="108"/>
      <c r="R1366" s="108"/>
      <c r="S1366" s="108"/>
      <c r="T1366" s="108"/>
      <c r="U1366" s="108"/>
      <c r="V1366" s="108"/>
      <c r="W1366" s="108"/>
      <c r="X1366" s="108"/>
      <c r="Y1366" s="108"/>
      <c r="Z1366" s="108"/>
      <c r="AA1366" s="108"/>
      <c r="AB1366" s="108"/>
      <c r="AC1366" s="108"/>
      <c r="AD1366" s="108"/>
      <c r="AE1366" s="108"/>
      <c r="AF1366" s="108"/>
      <c r="AG1366" s="109"/>
      <c r="AH1366" s="9"/>
      <c r="AI1366" s="2"/>
    </row>
    <row r="1367" spans="1:35" ht="12.75">
      <c r="A1367" s="2"/>
      <c r="B1367" s="8"/>
      <c r="C1367" s="37"/>
      <c r="D1367" s="37"/>
      <c r="E1367" s="37"/>
      <c r="F1367" s="37"/>
      <c r="G1367" s="37"/>
      <c r="H1367" s="37"/>
      <c r="I1367" s="37"/>
      <c r="J1367" s="37"/>
      <c r="K1367" s="37"/>
      <c r="L1367" s="37"/>
      <c r="M1367" s="37"/>
      <c r="N1367" s="37"/>
      <c r="O1367" s="37"/>
      <c r="P1367" s="37"/>
      <c r="Q1367" s="37"/>
      <c r="R1367" s="37"/>
      <c r="S1367" s="37"/>
      <c r="T1367" s="37"/>
      <c r="U1367" s="37"/>
      <c r="V1367" s="37"/>
      <c r="W1367" s="37"/>
      <c r="X1367" s="37"/>
      <c r="Y1367" s="37"/>
      <c r="Z1367" s="37"/>
      <c r="AA1367" s="37"/>
      <c r="AB1367" s="37"/>
      <c r="AC1367" s="37"/>
      <c r="AD1367" s="37"/>
      <c r="AE1367" s="37"/>
      <c r="AF1367" s="37"/>
      <c r="AG1367" s="37"/>
      <c r="AH1367" s="9"/>
      <c r="AI1367" s="2"/>
    </row>
    <row r="1368" spans="1:35" ht="12.75" customHeight="1">
      <c r="A1368" s="2"/>
      <c r="B1368" s="102" t="s">
        <v>16</v>
      </c>
      <c r="C1368" s="30"/>
      <c r="D1368" s="30" t="str">
        <f>"01"</f>
        <v>01</v>
      </c>
      <c r="E1368" s="30" t="str">
        <f>"02"</f>
        <v>02</v>
      </c>
      <c r="F1368" s="30" t="str">
        <f>"03"</f>
        <v>03</v>
      </c>
      <c r="G1368" s="30" t="str">
        <f>"04"</f>
        <v>04</v>
      </c>
      <c r="H1368" s="30" t="str">
        <f>"05"</f>
        <v>05</v>
      </c>
      <c r="I1368" s="30" t="str">
        <f>"06"</f>
        <v>06</v>
      </c>
      <c r="J1368" s="30" t="str">
        <f>"07"</f>
        <v>07</v>
      </c>
      <c r="K1368" s="30" t="str">
        <f>"08"</f>
        <v>08</v>
      </c>
      <c r="L1368" s="30" t="str">
        <f>"09"</f>
        <v>09</v>
      </c>
      <c r="M1368" s="30" t="str">
        <f>"10"</f>
        <v>10</v>
      </c>
      <c r="N1368" s="30" t="str">
        <f>"11"</f>
        <v>11</v>
      </c>
      <c r="O1368" s="30" t="str">
        <f>"12"</f>
        <v>12</v>
      </c>
      <c r="P1368" s="30" t="str">
        <f>"13"</f>
        <v>13</v>
      </c>
      <c r="Q1368" s="30" t="str">
        <f>"14"</f>
        <v>14</v>
      </c>
      <c r="R1368" s="30" t="str">
        <f>"15"</f>
        <v>15</v>
      </c>
      <c r="S1368" s="30" t="str">
        <f>"16"</f>
        <v>16</v>
      </c>
      <c r="T1368" s="30" t="str">
        <f>"17"</f>
        <v>17</v>
      </c>
      <c r="U1368" s="30" t="str">
        <f>"18"</f>
        <v>18</v>
      </c>
      <c r="V1368" s="30" t="str">
        <f>"19"</f>
        <v>19</v>
      </c>
      <c r="W1368" s="30" t="str">
        <f>"20"</f>
        <v>20</v>
      </c>
      <c r="X1368" s="30" t="str">
        <f>"21"</f>
        <v>21</v>
      </c>
      <c r="Y1368" s="30" t="str">
        <f>"22"</f>
        <v>22</v>
      </c>
      <c r="Z1368" s="30" t="str">
        <f>"23"</f>
        <v>23</v>
      </c>
      <c r="AA1368" s="30" t="str">
        <f>"24"</f>
        <v>24</v>
      </c>
      <c r="AB1368" s="30" t="str">
        <f>"25"</f>
        <v>25</v>
      </c>
      <c r="AC1368" s="30" t="str">
        <f>"26"</f>
        <v>26</v>
      </c>
      <c r="AD1368" s="30" t="str">
        <f>"27"</f>
        <v>27</v>
      </c>
      <c r="AE1368" s="30" t="str">
        <f>"28"</f>
        <v>28</v>
      </c>
      <c r="AF1368" s="30" t="str">
        <f>"29"</f>
        <v>29</v>
      </c>
      <c r="AG1368" s="30" t="str">
        <f>"30"</f>
        <v>30</v>
      </c>
      <c r="AH1368" s="9"/>
      <c r="AI1368" s="2"/>
    </row>
    <row r="1369" spans="1:35" ht="12.75">
      <c r="A1369" s="2"/>
      <c r="B1369" s="102"/>
      <c r="C1369" s="30">
        <v>1</v>
      </c>
      <c r="D1369" s="34"/>
      <c r="E1369" s="34"/>
      <c r="F1369" s="34"/>
      <c r="G1369" s="34"/>
      <c r="H1369" s="34"/>
      <c r="I1369" s="34"/>
      <c r="J1369" s="34"/>
      <c r="K1369" s="34"/>
      <c r="L1369" s="34"/>
      <c r="M1369" s="34"/>
      <c r="N1369" s="34"/>
      <c r="O1369" s="34"/>
      <c r="P1369" s="34"/>
      <c r="Q1369" s="34"/>
      <c r="R1369" s="34"/>
      <c r="S1369" s="34"/>
      <c r="T1369" s="34"/>
      <c r="U1369" s="34"/>
      <c r="V1369" s="34"/>
      <c r="W1369" s="34"/>
      <c r="X1369" s="34"/>
      <c r="Y1369" s="34"/>
      <c r="Z1369" s="34"/>
      <c r="AA1369" s="34"/>
      <c r="AB1369" s="34"/>
      <c r="AC1369" s="34"/>
      <c r="AD1369" s="34"/>
      <c r="AE1369" s="34"/>
      <c r="AF1369" s="34"/>
      <c r="AG1369" s="34"/>
      <c r="AH1369" s="9"/>
      <c r="AI1369" s="2"/>
    </row>
    <row r="1370" spans="1:35" ht="12.75">
      <c r="A1370" s="2"/>
      <c r="B1370" s="102"/>
      <c r="C1370" s="30">
        <v>2</v>
      </c>
      <c r="D1370" s="34"/>
      <c r="E1370" s="34"/>
      <c r="F1370" s="34"/>
      <c r="G1370" s="34"/>
      <c r="H1370" s="34"/>
      <c r="I1370" s="34"/>
      <c r="J1370" s="34"/>
      <c r="K1370" s="34"/>
      <c r="L1370" s="34"/>
      <c r="M1370" s="34"/>
      <c r="N1370" s="34"/>
      <c r="O1370" s="34"/>
      <c r="P1370" s="34"/>
      <c r="Q1370" s="34"/>
      <c r="R1370" s="34"/>
      <c r="S1370" s="34"/>
      <c r="T1370" s="34"/>
      <c r="U1370" s="34"/>
      <c r="V1370" s="34"/>
      <c r="W1370" s="34"/>
      <c r="X1370" s="34"/>
      <c r="Y1370" s="34"/>
      <c r="Z1370" s="34"/>
      <c r="AA1370" s="34"/>
      <c r="AB1370" s="34"/>
      <c r="AC1370" s="34"/>
      <c r="AD1370" s="34"/>
      <c r="AE1370" s="34"/>
      <c r="AF1370" s="34"/>
      <c r="AG1370" s="34"/>
      <c r="AH1370" s="9"/>
      <c r="AI1370" s="2"/>
    </row>
    <row r="1371" spans="1:35" ht="12.75">
      <c r="A1371" s="2"/>
      <c r="B1371" s="102"/>
      <c r="C1371" s="30">
        <v>3</v>
      </c>
      <c r="D1371" s="34"/>
      <c r="E1371" s="34"/>
      <c r="F1371" s="34"/>
      <c r="G1371" s="34"/>
      <c r="H1371" s="34"/>
      <c r="I1371" s="34"/>
      <c r="J1371" s="34"/>
      <c r="K1371" s="34"/>
      <c r="L1371" s="34"/>
      <c r="M1371" s="34"/>
      <c r="N1371" s="34"/>
      <c r="O1371" s="34"/>
      <c r="P1371" s="34"/>
      <c r="Q1371" s="34"/>
      <c r="R1371" s="34"/>
      <c r="S1371" s="34"/>
      <c r="T1371" s="34"/>
      <c r="U1371" s="34"/>
      <c r="V1371" s="34"/>
      <c r="W1371" s="34"/>
      <c r="X1371" s="34"/>
      <c r="Y1371" s="34"/>
      <c r="Z1371" s="34"/>
      <c r="AA1371" s="34"/>
      <c r="AB1371" s="34"/>
      <c r="AC1371" s="34"/>
      <c r="AD1371" s="34"/>
      <c r="AE1371" s="34"/>
      <c r="AF1371" s="34"/>
      <c r="AG1371" s="34"/>
      <c r="AH1371" s="9"/>
      <c r="AI1371" s="2"/>
    </row>
    <row r="1372" spans="1:35" ht="12.75">
      <c r="A1372" s="2"/>
      <c r="B1372" s="102"/>
      <c r="C1372" s="30">
        <v>4</v>
      </c>
      <c r="D1372" s="34"/>
      <c r="E1372" s="34"/>
      <c r="F1372" s="34"/>
      <c r="G1372" s="34"/>
      <c r="H1372" s="34"/>
      <c r="I1372" s="34"/>
      <c r="J1372" s="34"/>
      <c r="K1372" s="34"/>
      <c r="L1372" s="34"/>
      <c r="M1372" s="34"/>
      <c r="N1372" s="34"/>
      <c r="O1372" s="34"/>
      <c r="P1372" s="34"/>
      <c r="Q1372" s="34"/>
      <c r="R1372" s="34"/>
      <c r="S1372" s="34"/>
      <c r="T1372" s="34"/>
      <c r="U1372" s="34"/>
      <c r="V1372" s="34"/>
      <c r="W1372" s="34"/>
      <c r="X1372" s="34"/>
      <c r="Y1372" s="34"/>
      <c r="Z1372" s="34"/>
      <c r="AA1372" s="34"/>
      <c r="AB1372" s="34"/>
      <c r="AC1372" s="34"/>
      <c r="AD1372" s="34"/>
      <c r="AE1372" s="34"/>
      <c r="AF1372" s="34"/>
      <c r="AG1372" s="34"/>
      <c r="AH1372" s="9"/>
      <c r="AI1372" s="2"/>
    </row>
    <row r="1373" spans="1:35" ht="12.75">
      <c r="A1373" s="2"/>
      <c r="B1373" s="10"/>
      <c r="C1373" s="11"/>
      <c r="D1373" s="11"/>
      <c r="E1373" s="11"/>
      <c r="F1373" s="11"/>
      <c r="G1373" s="11"/>
      <c r="H1373" s="11"/>
      <c r="I1373" s="11"/>
      <c r="J1373" s="11"/>
      <c r="K1373" s="11"/>
      <c r="L1373" s="11"/>
      <c r="M1373" s="11"/>
      <c r="N1373" s="11"/>
      <c r="O1373" s="11"/>
      <c r="P1373" s="11"/>
      <c r="Q1373" s="11"/>
      <c r="R1373" s="11"/>
      <c r="S1373" s="11"/>
      <c r="T1373" s="11"/>
      <c r="U1373" s="11"/>
      <c r="V1373" s="11"/>
      <c r="W1373" s="11"/>
      <c r="X1373" s="11"/>
      <c r="Y1373" s="11"/>
      <c r="Z1373" s="11"/>
      <c r="AA1373" s="11"/>
      <c r="AB1373" s="11"/>
      <c r="AC1373" s="11"/>
      <c r="AD1373" s="11"/>
      <c r="AE1373" s="11"/>
      <c r="AF1373" s="11"/>
      <c r="AG1373" s="11"/>
      <c r="AH1373" s="12"/>
      <c r="AI1373" s="2"/>
    </row>
    <row r="1374" spans="1:35" ht="12.75">
      <c r="A1374" s="14">
        <f>A1359+1</f>
        <v>92</v>
      </c>
      <c r="B1374" s="39"/>
      <c r="C1374" s="37"/>
      <c r="D1374" s="37"/>
      <c r="E1374" s="37"/>
      <c r="F1374" s="37"/>
      <c r="G1374" s="37"/>
      <c r="H1374" s="37"/>
      <c r="I1374" s="37"/>
      <c r="J1374" s="37"/>
      <c r="K1374" s="37"/>
      <c r="L1374" s="37"/>
      <c r="M1374" s="37"/>
      <c r="N1374" s="37"/>
      <c r="O1374" s="37"/>
      <c r="P1374" s="37"/>
      <c r="Q1374" s="37"/>
      <c r="R1374" s="37"/>
      <c r="S1374" s="37"/>
      <c r="T1374" s="37"/>
      <c r="U1374" s="37"/>
      <c r="V1374" s="37"/>
      <c r="W1374" s="37"/>
      <c r="X1374" s="37"/>
      <c r="Y1374" s="37"/>
      <c r="Z1374" s="37"/>
      <c r="AA1374" s="37"/>
      <c r="AB1374" s="37"/>
      <c r="AC1374" s="37"/>
      <c r="AD1374" s="37"/>
      <c r="AE1374" s="37"/>
      <c r="AF1374" s="37"/>
      <c r="AG1374" s="37"/>
      <c r="AH1374" s="40"/>
      <c r="AI1374" s="2"/>
    </row>
    <row r="1375" spans="1:35" ht="12.75">
      <c r="A1375" s="2"/>
      <c r="B1375" s="41"/>
      <c r="C1375" s="14" t="s">
        <v>18</v>
      </c>
      <c r="D1375" s="37"/>
      <c r="E1375" s="37"/>
      <c r="F1375" s="37"/>
      <c r="G1375" s="37"/>
      <c r="H1375" s="37"/>
      <c r="I1375" s="110">
        <f>IF(AND(I1377&lt;&gt;"",Y1377&lt;&gt;"",AD1377&lt;&gt;"",I1379&lt;&gt;"",I1380&lt;&gt;"",I1381&lt;&gt;""),1+I1360,"")</f>
      </c>
      <c r="J1375" s="111"/>
      <c r="K1375" s="112"/>
      <c r="L1375" s="37"/>
      <c r="M1375" s="37" t="s">
        <v>45</v>
      </c>
      <c r="N1375" s="37"/>
      <c r="O1375" s="37"/>
      <c r="P1375" s="37"/>
      <c r="Q1375" s="37"/>
      <c r="R1375" s="37"/>
      <c r="S1375" s="37"/>
      <c r="T1375" s="37"/>
      <c r="U1375" s="37"/>
      <c r="V1375" s="31"/>
      <c r="W1375" s="37"/>
      <c r="X1375" s="37" t="s">
        <v>46</v>
      </c>
      <c r="Y1375" s="37"/>
      <c r="Z1375" s="37"/>
      <c r="AA1375" s="37"/>
      <c r="AB1375" s="37"/>
      <c r="AC1375" s="37"/>
      <c r="AD1375" s="37"/>
      <c r="AE1375" s="37"/>
      <c r="AF1375" s="122"/>
      <c r="AG1375" s="123"/>
      <c r="AH1375" s="42"/>
      <c r="AI1375" s="2"/>
    </row>
    <row r="1376" spans="1:35" ht="12.75">
      <c r="A1376" s="2"/>
      <c r="B1376" s="8"/>
      <c r="C1376" s="37"/>
      <c r="D1376" s="37"/>
      <c r="E1376" s="37"/>
      <c r="F1376" s="37"/>
      <c r="G1376" s="37"/>
      <c r="H1376" s="37"/>
      <c r="I1376" s="37"/>
      <c r="J1376" s="37"/>
      <c r="K1376" s="37"/>
      <c r="L1376" s="37"/>
      <c r="M1376" s="37"/>
      <c r="N1376" s="37"/>
      <c r="O1376" s="37"/>
      <c r="P1376" s="37"/>
      <c r="Q1376" s="37"/>
      <c r="R1376" s="37"/>
      <c r="S1376" s="37"/>
      <c r="T1376" s="37"/>
      <c r="U1376" s="37"/>
      <c r="V1376" s="37"/>
      <c r="W1376" s="37"/>
      <c r="X1376" s="37"/>
      <c r="Y1376" s="37"/>
      <c r="Z1376" s="37"/>
      <c r="AA1376" s="37"/>
      <c r="AB1376" s="37"/>
      <c r="AC1376" s="37"/>
      <c r="AD1376" s="37"/>
      <c r="AE1376" s="37"/>
      <c r="AF1376" s="37"/>
      <c r="AG1376" s="37"/>
      <c r="AH1376" s="9"/>
      <c r="AI1376" s="2"/>
    </row>
    <row r="1377" spans="1:35" ht="12.75">
      <c r="A1377" s="2"/>
      <c r="B1377" s="8"/>
      <c r="C1377" s="14" t="s">
        <v>6</v>
      </c>
      <c r="D1377" s="2"/>
      <c r="E1377" s="2"/>
      <c r="F1377" s="2"/>
      <c r="G1377" s="2"/>
      <c r="H1377" s="2"/>
      <c r="I1377" s="103"/>
      <c r="J1377" s="104"/>
      <c r="K1377" s="104"/>
      <c r="L1377" s="104"/>
      <c r="M1377" s="104"/>
      <c r="N1377" s="104"/>
      <c r="O1377" s="104"/>
      <c r="P1377" s="104"/>
      <c r="Q1377" s="104"/>
      <c r="R1377" s="104"/>
      <c r="S1377" s="105"/>
      <c r="T1377" s="37"/>
      <c r="U1377" s="14" t="s">
        <v>11</v>
      </c>
      <c r="V1377" s="2"/>
      <c r="W1377" s="2"/>
      <c r="X1377" s="2"/>
      <c r="Y1377" s="31"/>
      <c r="Z1377" s="37"/>
      <c r="AA1377" s="14" t="s">
        <v>10</v>
      </c>
      <c r="AB1377" s="2"/>
      <c r="AC1377" s="2"/>
      <c r="AD1377" s="106"/>
      <c r="AE1377" s="106"/>
      <c r="AF1377" s="106"/>
      <c r="AG1377" s="106"/>
      <c r="AH1377" s="9"/>
      <c r="AI1377" s="2"/>
    </row>
    <row r="1378" spans="1:35" ht="12.75">
      <c r="A1378" s="2"/>
      <c r="B1378" s="8"/>
      <c r="C1378" s="37"/>
      <c r="D1378" s="37"/>
      <c r="E1378" s="37"/>
      <c r="F1378" s="37"/>
      <c r="G1378" s="37"/>
      <c r="H1378" s="37"/>
      <c r="I1378" s="37"/>
      <c r="J1378" s="37"/>
      <c r="K1378" s="37"/>
      <c r="L1378" s="37"/>
      <c r="M1378" s="37"/>
      <c r="N1378" s="37"/>
      <c r="O1378" s="37"/>
      <c r="P1378" s="37"/>
      <c r="Q1378" s="37"/>
      <c r="R1378" s="37"/>
      <c r="S1378" s="37"/>
      <c r="T1378" s="37"/>
      <c r="U1378" s="37"/>
      <c r="V1378" s="37"/>
      <c r="W1378" s="37"/>
      <c r="X1378" s="37"/>
      <c r="Y1378" s="37"/>
      <c r="Z1378" s="37"/>
      <c r="AA1378" s="37"/>
      <c r="AB1378" s="37"/>
      <c r="AC1378" s="37"/>
      <c r="AD1378" s="37"/>
      <c r="AE1378" s="37"/>
      <c r="AF1378" s="37"/>
      <c r="AG1378" s="37"/>
      <c r="AH1378" s="9"/>
      <c r="AI1378" s="2"/>
    </row>
    <row r="1379" spans="1:35" ht="12.75">
      <c r="A1379" s="2"/>
      <c r="B1379" s="8"/>
      <c r="C1379" s="14" t="s">
        <v>7</v>
      </c>
      <c r="D1379" s="2"/>
      <c r="E1379" s="2"/>
      <c r="F1379" s="2"/>
      <c r="G1379" s="2"/>
      <c r="H1379" s="2"/>
      <c r="I1379" s="107"/>
      <c r="J1379" s="108"/>
      <c r="K1379" s="108"/>
      <c r="L1379" s="108"/>
      <c r="M1379" s="108"/>
      <c r="N1379" s="108"/>
      <c r="O1379" s="108"/>
      <c r="P1379" s="108"/>
      <c r="Q1379" s="108"/>
      <c r="R1379" s="108"/>
      <c r="S1379" s="108"/>
      <c r="T1379" s="108"/>
      <c r="U1379" s="108"/>
      <c r="V1379" s="108"/>
      <c r="W1379" s="108"/>
      <c r="X1379" s="108"/>
      <c r="Y1379" s="108"/>
      <c r="Z1379" s="108"/>
      <c r="AA1379" s="108"/>
      <c r="AB1379" s="108"/>
      <c r="AC1379" s="108"/>
      <c r="AD1379" s="108"/>
      <c r="AE1379" s="108"/>
      <c r="AF1379" s="108"/>
      <c r="AG1379" s="109"/>
      <c r="AH1379" s="9"/>
      <c r="AI1379" s="2"/>
    </row>
    <row r="1380" spans="1:35" ht="12.75">
      <c r="A1380" s="2"/>
      <c r="B1380" s="8"/>
      <c r="C1380" s="14" t="s">
        <v>8</v>
      </c>
      <c r="D1380" s="2"/>
      <c r="E1380" s="2"/>
      <c r="F1380" s="2"/>
      <c r="G1380" s="2"/>
      <c r="H1380" s="2"/>
      <c r="I1380" s="107"/>
      <c r="J1380" s="108"/>
      <c r="K1380" s="108"/>
      <c r="L1380" s="108"/>
      <c r="M1380" s="108"/>
      <c r="N1380" s="108"/>
      <c r="O1380" s="108"/>
      <c r="P1380" s="108"/>
      <c r="Q1380" s="108"/>
      <c r="R1380" s="108"/>
      <c r="S1380" s="108"/>
      <c r="T1380" s="108"/>
      <c r="U1380" s="108"/>
      <c r="V1380" s="108"/>
      <c r="W1380" s="108"/>
      <c r="X1380" s="108"/>
      <c r="Y1380" s="108"/>
      <c r="Z1380" s="108"/>
      <c r="AA1380" s="108"/>
      <c r="AB1380" s="108"/>
      <c r="AC1380" s="108"/>
      <c r="AD1380" s="108"/>
      <c r="AE1380" s="108"/>
      <c r="AF1380" s="108"/>
      <c r="AG1380" s="109"/>
      <c r="AH1380" s="9"/>
      <c r="AI1380" s="2"/>
    </row>
    <row r="1381" spans="1:35" ht="12.75">
      <c r="A1381" s="2"/>
      <c r="B1381" s="8"/>
      <c r="C1381" s="14" t="s">
        <v>9</v>
      </c>
      <c r="D1381" s="2"/>
      <c r="E1381" s="2"/>
      <c r="F1381" s="2"/>
      <c r="G1381" s="2"/>
      <c r="H1381" s="2"/>
      <c r="I1381" s="107"/>
      <c r="J1381" s="108"/>
      <c r="K1381" s="108"/>
      <c r="L1381" s="108"/>
      <c r="M1381" s="108"/>
      <c r="N1381" s="108"/>
      <c r="O1381" s="108"/>
      <c r="P1381" s="108"/>
      <c r="Q1381" s="108"/>
      <c r="R1381" s="108"/>
      <c r="S1381" s="108"/>
      <c r="T1381" s="108"/>
      <c r="U1381" s="108"/>
      <c r="V1381" s="108"/>
      <c r="W1381" s="108"/>
      <c r="X1381" s="108"/>
      <c r="Y1381" s="108"/>
      <c r="Z1381" s="108"/>
      <c r="AA1381" s="108"/>
      <c r="AB1381" s="108"/>
      <c r="AC1381" s="108"/>
      <c r="AD1381" s="108"/>
      <c r="AE1381" s="108"/>
      <c r="AF1381" s="108"/>
      <c r="AG1381" s="109"/>
      <c r="AH1381" s="9"/>
      <c r="AI1381" s="2"/>
    </row>
    <row r="1382" spans="1:35" ht="12.75">
      <c r="A1382" s="2"/>
      <c r="B1382" s="8"/>
      <c r="C1382" s="37"/>
      <c r="D1382" s="37"/>
      <c r="E1382" s="37"/>
      <c r="F1382" s="37"/>
      <c r="G1382" s="37"/>
      <c r="H1382" s="37"/>
      <c r="I1382" s="37"/>
      <c r="J1382" s="37"/>
      <c r="K1382" s="37"/>
      <c r="L1382" s="37"/>
      <c r="M1382" s="37"/>
      <c r="N1382" s="37"/>
      <c r="O1382" s="37"/>
      <c r="P1382" s="37"/>
      <c r="Q1382" s="37"/>
      <c r="R1382" s="37"/>
      <c r="S1382" s="37"/>
      <c r="T1382" s="37"/>
      <c r="U1382" s="37"/>
      <c r="V1382" s="37"/>
      <c r="W1382" s="37"/>
      <c r="X1382" s="37"/>
      <c r="Y1382" s="37"/>
      <c r="Z1382" s="37"/>
      <c r="AA1382" s="37"/>
      <c r="AB1382" s="37"/>
      <c r="AC1382" s="37"/>
      <c r="AD1382" s="37"/>
      <c r="AE1382" s="37"/>
      <c r="AF1382" s="37"/>
      <c r="AG1382" s="37"/>
      <c r="AH1382" s="9"/>
      <c r="AI1382" s="2"/>
    </row>
    <row r="1383" spans="1:35" ht="12.75" customHeight="1">
      <c r="A1383" s="2"/>
      <c r="B1383" s="102" t="s">
        <v>16</v>
      </c>
      <c r="C1383" s="30"/>
      <c r="D1383" s="30" t="str">
        <f>"01"</f>
        <v>01</v>
      </c>
      <c r="E1383" s="30" t="str">
        <f>"02"</f>
        <v>02</v>
      </c>
      <c r="F1383" s="30" t="str">
        <f>"03"</f>
        <v>03</v>
      </c>
      <c r="G1383" s="30" t="str">
        <f>"04"</f>
        <v>04</v>
      </c>
      <c r="H1383" s="30" t="str">
        <f>"05"</f>
        <v>05</v>
      </c>
      <c r="I1383" s="30" t="str">
        <f>"06"</f>
        <v>06</v>
      </c>
      <c r="J1383" s="30" t="str">
        <f>"07"</f>
        <v>07</v>
      </c>
      <c r="K1383" s="30" t="str">
        <f>"08"</f>
        <v>08</v>
      </c>
      <c r="L1383" s="30" t="str">
        <f>"09"</f>
        <v>09</v>
      </c>
      <c r="M1383" s="30" t="str">
        <f>"10"</f>
        <v>10</v>
      </c>
      <c r="N1383" s="30" t="str">
        <f>"11"</f>
        <v>11</v>
      </c>
      <c r="O1383" s="30" t="str">
        <f>"12"</f>
        <v>12</v>
      </c>
      <c r="P1383" s="30" t="str">
        <f>"13"</f>
        <v>13</v>
      </c>
      <c r="Q1383" s="30" t="str">
        <f>"14"</f>
        <v>14</v>
      </c>
      <c r="R1383" s="30" t="str">
        <f>"15"</f>
        <v>15</v>
      </c>
      <c r="S1383" s="30" t="str">
        <f>"16"</f>
        <v>16</v>
      </c>
      <c r="T1383" s="30" t="str">
        <f>"17"</f>
        <v>17</v>
      </c>
      <c r="U1383" s="30" t="str">
        <f>"18"</f>
        <v>18</v>
      </c>
      <c r="V1383" s="30" t="str">
        <f>"19"</f>
        <v>19</v>
      </c>
      <c r="W1383" s="30" t="str">
        <f>"20"</f>
        <v>20</v>
      </c>
      <c r="X1383" s="30" t="str">
        <f>"21"</f>
        <v>21</v>
      </c>
      <c r="Y1383" s="30" t="str">
        <f>"22"</f>
        <v>22</v>
      </c>
      <c r="Z1383" s="30" t="str">
        <f>"23"</f>
        <v>23</v>
      </c>
      <c r="AA1383" s="30" t="str">
        <f>"24"</f>
        <v>24</v>
      </c>
      <c r="AB1383" s="30" t="str">
        <f>"25"</f>
        <v>25</v>
      </c>
      <c r="AC1383" s="30" t="str">
        <f>"26"</f>
        <v>26</v>
      </c>
      <c r="AD1383" s="30" t="str">
        <f>"27"</f>
        <v>27</v>
      </c>
      <c r="AE1383" s="30" t="str">
        <f>"28"</f>
        <v>28</v>
      </c>
      <c r="AF1383" s="30" t="str">
        <f>"29"</f>
        <v>29</v>
      </c>
      <c r="AG1383" s="30" t="str">
        <f>"30"</f>
        <v>30</v>
      </c>
      <c r="AH1383" s="9"/>
      <c r="AI1383" s="2"/>
    </row>
    <row r="1384" spans="1:35" ht="12.75">
      <c r="A1384" s="2"/>
      <c r="B1384" s="102"/>
      <c r="C1384" s="30">
        <v>1</v>
      </c>
      <c r="D1384" s="34"/>
      <c r="E1384" s="34"/>
      <c r="F1384" s="34"/>
      <c r="G1384" s="34"/>
      <c r="H1384" s="34"/>
      <c r="I1384" s="34"/>
      <c r="J1384" s="34"/>
      <c r="K1384" s="34"/>
      <c r="L1384" s="34"/>
      <c r="M1384" s="34"/>
      <c r="N1384" s="34"/>
      <c r="O1384" s="34"/>
      <c r="P1384" s="34"/>
      <c r="Q1384" s="34"/>
      <c r="R1384" s="34"/>
      <c r="S1384" s="34"/>
      <c r="T1384" s="34"/>
      <c r="U1384" s="34"/>
      <c r="V1384" s="34"/>
      <c r="W1384" s="34"/>
      <c r="X1384" s="34"/>
      <c r="Y1384" s="34"/>
      <c r="Z1384" s="34"/>
      <c r="AA1384" s="34"/>
      <c r="AB1384" s="34"/>
      <c r="AC1384" s="34"/>
      <c r="AD1384" s="34"/>
      <c r="AE1384" s="34"/>
      <c r="AF1384" s="34"/>
      <c r="AG1384" s="34"/>
      <c r="AH1384" s="9"/>
      <c r="AI1384" s="2"/>
    </row>
    <row r="1385" spans="1:35" ht="12.75">
      <c r="A1385" s="2"/>
      <c r="B1385" s="102"/>
      <c r="C1385" s="30">
        <v>2</v>
      </c>
      <c r="D1385" s="34"/>
      <c r="E1385" s="34"/>
      <c r="F1385" s="34"/>
      <c r="G1385" s="34"/>
      <c r="H1385" s="34"/>
      <c r="I1385" s="34"/>
      <c r="J1385" s="34"/>
      <c r="K1385" s="34"/>
      <c r="L1385" s="34"/>
      <c r="M1385" s="34"/>
      <c r="N1385" s="34"/>
      <c r="O1385" s="34"/>
      <c r="P1385" s="34"/>
      <c r="Q1385" s="34"/>
      <c r="R1385" s="34"/>
      <c r="S1385" s="34"/>
      <c r="T1385" s="34"/>
      <c r="U1385" s="34"/>
      <c r="V1385" s="34"/>
      <c r="W1385" s="34"/>
      <c r="X1385" s="34"/>
      <c r="Y1385" s="34"/>
      <c r="Z1385" s="34"/>
      <c r="AA1385" s="34"/>
      <c r="AB1385" s="34"/>
      <c r="AC1385" s="34"/>
      <c r="AD1385" s="34"/>
      <c r="AE1385" s="34"/>
      <c r="AF1385" s="34"/>
      <c r="AG1385" s="34"/>
      <c r="AH1385" s="9"/>
      <c r="AI1385" s="2"/>
    </row>
    <row r="1386" spans="1:35" ht="12.75">
      <c r="A1386" s="2"/>
      <c r="B1386" s="102"/>
      <c r="C1386" s="30">
        <v>3</v>
      </c>
      <c r="D1386" s="34"/>
      <c r="E1386" s="34"/>
      <c r="F1386" s="34"/>
      <c r="G1386" s="34"/>
      <c r="H1386" s="34"/>
      <c r="I1386" s="34"/>
      <c r="J1386" s="34"/>
      <c r="K1386" s="34"/>
      <c r="L1386" s="34"/>
      <c r="M1386" s="34"/>
      <c r="N1386" s="34"/>
      <c r="O1386" s="34"/>
      <c r="P1386" s="34"/>
      <c r="Q1386" s="34"/>
      <c r="R1386" s="34"/>
      <c r="S1386" s="34"/>
      <c r="T1386" s="34"/>
      <c r="U1386" s="34"/>
      <c r="V1386" s="34"/>
      <c r="W1386" s="34"/>
      <c r="X1386" s="34"/>
      <c r="Y1386" s="34"/>
      <c r="Z1386" s="34"/>
      <c r="AA1386" s="34"/>
      <c r="AB1386" s="34"/>
      <c r="AC1386" s="34"/>
      <c r="AD1386" s="34"/>
      <c r="AE1386" s="34"/>
      <c r="AF1386" s="34"/>
      <c r="AG1386" s="34"/>
      <c r="AH1386" s="9"/>
      <c r="AI1386" s="2"/>
    </row>
    <row r="1387" spans="1:35" ht="12.75">
      <c r="A1387" s="2"/>
      <c r="B1387" s="102"/>
      <c r="C1387" s="30">
        <v>4</v>
      </c>
      <c r="D1387" s="34"/>
      <c r="E1387" s="34"/>
      <c r="F1387" s="34"/>
      <c r="G1387" s="34"/>
      <c r="H1387" s="34"/>
      <c r="I1387" s="34"/>
      <c r="J1387" s="34"/>
      <c r="K1387" s="34"/>
      <c r="L1387" s="34"/>
      <c r="M1387" s="34"/>
      <c r="N1387" s="34"/>
      <c r="O1387" s="34"/>
      <c r="P1387" s="34"/>
      <c r="Q1387" s="34"/>
      <c r="R1387" s="34"/>
      <c r="S1387" s="34"/>
      <c r="T1387" s="34"/>
      <c r="U1387" s="34"/>
      <c r="V1387" s="34"/>
      <c r="W1387" s="34"/>
      <c r="X1387" s="34"/>
      <c r="Y1387" s="34"/>
      <c r="Z1387" s="34"/>
      <c r="AA1387" s="34"/>
      <c r="AB1387" s="34"/>
      <c r="AC1387" s="34"/>
      <c r="AD1387" s="34"/>
      <c r="AE1387" s="34"/>
      <c r="AF1387" s="34"/>
      <c r="AG1387" s="34"/>
      <c r="AH1387" s="9"/>
      <c r="AI1387" s="2"/>
    </row>
    <row r="1388" spans="1:35" ht="12.75">
      <c r="A1388" s="2"/>
      <c r="B1388" s="10"/>
      <c r="C1388" s="11"/>
      <c r="D1388" s="11"/>
      <c r="E1388" s="11"/>
      <c r="F1388" s="11"/>
      <c r="G1388" s="11"/>
      <c r="H1388" s="11"/>
      <c r="I1388" s="11"/>
      <c r="J1388" s="11"/>
      <c r="K1388" s="11"/>
      <c r="L1388" s="11"/>
      <c r="M1388" s="11"/>
      <c r="N1388" s="11"/>
      <c r="O1388" s="11"/>
      <c r="P1388" s="11"/>
      <c r="Q1388" s="11"/>
      <c r="R1388" s="11"/>
      <c r="S1388" s="11"/>
      <c r="T1388" s="11"/>
      <c r="U1388" s="11"/>
      <c r="V1388" s="11"/>
      <c r="W1388" s="11"/>
      <c r="X1388" s="11"/>
      <c r="Y1388" s="11"/>
      <c r="Z1388" s="11"/>
      <c r="AA1388" s="11"/>
      <c r="AB1388" s="11"/>
      <c r="AC1388" s="11"/>
      <c r="AD1388" s="11"/>
      <c r="AE1388" s="11"/>
      <c r="AF1388" s="11"/>
      <c r="AG1388" s="11"/>
      <c r="AH1388" s="12"/>
      <c r="AI1388" s="2"/>
    </row>
    <row r="1389" spans="1:35" ht="12.75">
      <c r="A1389" s="14">
        <f>A1374+1</f>
        <v>93</v>
      </c>
      <c r="B1389" s="39"/>
      <c r="C1389" s="37"/>
      <c r="D1389" s="37"/>
      <c r="E1389" s="37"/>
      <c r="F1389" s="37"/>
      <c r="G1389" s="37"/>
      <c r="H1389" s="37"/>
      <c r="I1389" s="37"/>
      <c r="J1389" s="37"/>
      <c r="K1389" s="37"/>
      <c r="L1389" s="37"/>
      <c r="M1389" s="37"/>
      <c r="N1389" s="37"/>
      <c r="O1389" s="37"/>
      <c r="P1389" s="37"/>
      <c r="Q1389" s="37"/>
      <c r="R1389" s="37"/>
      <c r="S1389" s="37"/>
      <c r="T1389" s="37"/>
      <c r="U1389" s="37"/>
      <c r="V1389" s="37"/>
      <c r="W1389" s="37"/>
      <c r="X1389" s="37"/>
      <c r="Y1389" s="37"/>
      <c r="Z1389" s="37"/>
      <c r="AA1389" s="37"/>
      <c r="AB1389" s="37"/>
      <c r="AC1389" s="37"/>
      <c r="AD1389" s="37"/>
      <c r="AE1389" s="37"/>
      <c r="AF1389" s="37"/>
      <c r="AG1389" s="37"/>
      <c r="AH1389" s="40"/>
      <c r="AI1389" s="2"/>
    </row>
    <row r="1390" spans="1:35" ht="12.75">
      <c r="A1390" s="2"/>
      <c r="B1390" s="41"/>
      <c r="C1390" s="14" t="s">
        <v>18</v>
      </c>
      <c r="D1390" s="37"/>
      <c r="E1390" s="37"/>
      <c r="F1390" s="37"/>
      <c r="G1390" s="37"/>
      <c r="H1390" s="37"/>
      <c r="I1390" s="110">
        <f>IF(AND(I1392&lt;&gt;"",Y1392&lt;&gt;"",AD1392&lt;&gt;"",I1394&lt;&gt;"",I1395&lt;&gt;"",I1396&lt;&gt;""),1+I1375,"")</f>
      </c>
      <c r="J1390" s="111"/>
      <c r="K1390" s="112"/>
      <c r="L1390" s="37"/>
      <c r="M1390" s="37" t="s">
        <v>45</v>
      </c>
      <c r="N1390" s="37"/>
      <c r="O1390" s="37"/>
      <c r="P1390" s="37"/>
      <c r="Q1390" s="37"/>
      <c r="R1390" s="37"/>
      <c r="S1390" s="37"/>
      <c r="T1390" s="37"/>
      <c r="U1390" s="37"/>
      <c r="V1390" s="31"/>
      <c r="W1390" s="37"/>
      <c r="X1390" s="37" t="s">
        <v>46</v>
      </c>
      <c r="Y1390" s="37"/>
      <c r="Z1390" s="37"/>
      <c r="AA1390" s="37"/>
      <c r="AB1390" s="37"/>
      <c r="AC1390" s="37"/>
      <c r="AD1390" s="37"/>
      <c r="AE1390" s="37"/>
      <c r="AF1390" s="122"/>
      <c r="AG1390" s="123"/>
      <c r="AH1390" s="42"/>
      <c r="AI1390" s="2"/>
    </row>
    <row r="1391" spans="1:35" ht="12.75">
      <c r="A1391" s="2"/>
      <c r="B1391" s="8"/>
      <c r="C1391" s="37"/>
      <c r="D1391" s="37"/>
      <c r="E1391" s="37"/>
      <c r="F1391" s="37"/>
      <c r="G1391" s="37"/>
      <c r="H1391" s="37"/>
      <c r="I1391" s="37"/>
      <c r="J1391" s="37"/>
      <c r="K1391" s="37"/>
      <c r="L1391" s="37"/>
      <c r="M1391" s="37"/>
      <c r="N1391" s="37"/>
      <c r="O1391" s="37"/>
      <c r="P1391" s="37"/>
      <c r="Q1391" s="37"/>
      <c r="R1391" s="37"/>
      <c r="S1391" s="37"/>
      <c r="T1391" s="37"/>
      <c r="U1391" s="37"/>
      <c r="V1391" s="37"/>
      <c r="W1391" s="37"/>
      <c r="X1391" s="37"/>
      <c r="Y1391" s="37"/>
      <c r="Z1391" s="37"/>
      <c r="AA1391" s="37"/>
      <c r="AB1391" s="37"/>
      <c r="AC1391" s="37"/>
      <c r="AD1391" s="37"/>
      <c r="AE1391" s="37"/>
      <c r="AF1391" s="37"/>
      <c r="AG1391" s="37"/>
      <c r="AH1391" s="9"/>
      <c r="AI1391" s="2"/>
    </row>
    <row r="1392" spans="1:35" ht="12.75">
      <c r="A1392" s="2"/>
      <c r="B1392" s="8"/>
      <c r="C1392" s="14" t="s">
        <v>6</v>
      </c>
      <c r="D1392" s="2"/>
      <c r="E1392" s="2"/>
      <c r="F1392" s="2"/>
      <c r="G1392" s="2"/>
      <c r="H1392" s="2"/>
      <c r="I1392" s="103"/>
      <c r="J1392" s="104"/>
      <c r="K1392" s="104"/>
      <c r="L1392" s="104"/>
      <c r="M1392" s="104"/>
      <c r="N1392" s="104"/>
      <c r="O1392" s="104"/>
      <c r="P1392" s="104"/>
      <c r="Q1392" s="104"/>
      <c r="R1392" s="104"/>
      <c r="S1392" s="105"/>
      <c r="T1392" s="37"/>
      <c r="U1392" s="14" t="s">
        <v>11</v>
      </c>
      <c r="V1392" s="2"/>
      <c r="W1392" s="2"/>
      <c r="X1392" s="2"/>
      <c r="Y1392" s="31"/>
      <c r="Z1392" s="37"/>
      <c r="AA1392" s="14" t="s">
        <v>10</v>
      </c>
      <c r="AB1392" s="2"/>
      <c r="AC1392" s="2"/>
      <c r="AD1392" s="106"/>
      <c r="AE1392" s="106"/>
      <c r="AF1392" s="106"/>
      <c r="AG1392" s="106"/>
      <c r="AH1392" s="9"/>
      <c r="AI1392" s="2"/>
    </row>
    <row r="1393" spans="1:35" ht="12.75">
      <c r="A1393" s="2"/>
      <c r="B1393" s="8"/>
      <c r="C1393" s="37"/>
      <c r="D1393" s="37"/>
      <c r="E1393" s="37"/>
      <c r="F1393" s="37"/>
      <c r="G1393" s="37"/>
      <c r="H1393" s="37"/>
      <c r="I1393" s="37"/>
      <c r="J1393" s="37"/>
      <c r="K1393" s="37"/>
      <c r="L1393" s="37"/>
      <c r="M1393" s="37"/>
      <c r="N1393" s="37"/>
      <c r="O1393" s="37"/>
      <c r="P1393" s="37"/>
      <c r="Q1393" s="37"/>
      <c r="R1393" s="37"/>
      <c r="S1393" s="37"/>
      <c r="T1393" s="37"/>
      <c r="U1393" s="37"/>
      <c r="V1393" s="37"/>
      <c r="W1393" s="37"/>
      <c r="X1393" s="37"/>
      <c r="Y1393" s="37"/>
      <c r="Z1393" s="37"/>
      <c r="AA1393" s="37"/>
      <c r="AB1393" s="37"/>
      <c r="AC1393" s="37"/>
      <c r="AD1393" s="37"/>
      <c r="AE1393" s="37"/>
      <c r="AF1393" s="37"/>
      <c r="AG1393" s="37"/>
      <c r="AH1393" s="9"/>
      <c r="AI1393" s="2"/>
    </row>
    <row r="1394" spans="1:35" ht="12.75">
      <c r="A1394" s="2"/>
      <c r="B1394" s="8"/>
      <c r="C1394" s="14" t="s">
        <v>7</v>
      </c>
      <c r="D1394" s="2"/>
      <c r="E1394" s="2"/>
      <c r="F1394" s="2"/>
      <c r="G1394" s="2"/>
      <c r="H1394" s="2"/>
      <c r="I1394" s="107"/>
      <c r="J1394" s="108"/>
      <c r="K1394" s="108"/>
      <c r="L1394" s="108"/>
      <c r="M1394" s="108"/>
      <c r="N1394" s="108"/>
      <c r="O1394" s="108"/>
      <c r="P1394" s="108"/>
      <c r="Q1394" s="108"/>
      <c r="R1394" s="108"/>
      <c r="S1394" s="108"/>
      <c r="T1394" s="108"/>
      <c r="U1394" s="108"/>
      <c r="V1394" s="108"/>
      <c r="W1394" s="108"/>
      <c r="X1394" s="108"/>
      <c r="Y1394" s="108"/>
      <c r="Z1394" s="108"/>
      <c r="AA1394" s="108"/>
      <c r="AB1394" s="108"/>
      <c r="AC1394" s="108"/>
      <c r="AD1394" s="108"/>
      <c r="AE1394" s="108"/>
      <c r="AF1394" s="108"/>
      <c r="AG1394" s="109"/>
      <c r="AH1394" s="9"/>
      <c r="AI1394" s="2"/>
    </row>
    <row r="1395" spans="1:35" ht="12.75">
      <c r="A1395" s="2"/>
      <c r="B1395" s="8"/>
      <c r="C1395" s="14" t="s">
        <v>8</v>
      </c>
      <c r="D1395" s="2"/>
      <c r="E1395" s="2"/>
      <c r="F1395" s="2"/>
      <c r="G1395" s="2"/>
      <c r="H1395" s="2"/>
      <c r="I1395" s="107"/>
      <c r="J1395" s="108"/>
      <c r="K1395" s="108"/>
      <c r="L1395" s="108"/>
      <c r="M1395" s="108"/>
      <c r="N1395" s="108"/>
      <c r="O1395" s="108"/>
      <c r="P1395" s="108"/>
      <c r="Q1395" s="108"/>
      <c r="R1395" s="108"/>
      <c r="S1395" s="108"/>
      <c r="T1395" s="108"/>
      <c r="U1395" s="108"/>
      <c r="V1395" s="108"/>
      <c r="W1395" s="108"/>
      <c r="X1395" s="108"/>
      <c r="Y1395" s="108"/>
      <c r="Z1395" s="108"/>
      <c r="AA1395" s="108"/>
      <c r="AB1395" s="108"/>
      <c r="AC1395" s="108"/>
      <c r="AD1395" s="108"/>
      <c r="AE1395" s="108"/>
      <c r="AF1395" s="108"/>
      <c r="AG1395" s="109"/>
      <c r="AH1395" s="9"/>
      <c r="AI1395" s="2"/>
    </row>
    <row r="1396" spans="1:35" ht="12.75">
      <c r="A1396" s="2"/>
      <c r="B1396" s="8"/>
      <c r="C1396" s="14" t="s">
        <v>9</v>
      </c>
      <c r="D1396" s="2"/>
      <c r="E1396" s="2"/>
      <c r="F1396" s="2"/>
      <c r="G1396" s="2"/>
      <c r="H1396" s="2"/>
      <c r="I1396" s="107"/>
      <c r="J1396" s="108"/>
      <c r="K1396" s="108"/>
      <c r="L1396" s="108"/>
      <c r="M1396" s="108"/>
      <c r="N1396" s="108"/>
      <c r="O1396" s="108"/>
      <c r="P1396" s="108"/>
      <c r="Q1396" s="108"/>
      <c r="R1396" s="108"/>
      <c r="S1396" s="108"/>
      <c r="T1396" s="108"/>
      <c r="U1396" s="108"/>
      <c r="V1396" s="108"/>
      <c r="W1396" s="108"/>
      <c r="X1396" s="108"/>
      <c r="Y1396" s="108"/>
      <c r="Z1396" s="108"/>
      <c r="AA1396" s="108"/>
      <c r="AB1396" s="108"/>
      <c r="AC1396" s="108"/>
      <c r="AD1396" s="108"/>
      <c r="AE1396" s="108"/>
      <c r="AF1396" s="108"/>
      <c r="AG1396" s="109"/>
      <c r="AH1396" s="9"/>
      <c r="AI1396" s="2"/>
    </row>
    <row r="1397" spans="1:35" ht="12.75">
      <c r="A1397" s="2"/>
      <c r="B1397" s="8"/>
      <c r="C1397" s="37"/>
      <c r="D1397" s="37"/>
      <c r="E1397" s="37"/>
      <c r="F1397" s="37"/>
      <c r="G1397" s="37"/>
      <c r="H1397" s="37"/>
      <c r="I1397" s="37"/>
      <c r="J1397" s="37"/>
      <c r="K1397" s="37"/>
      <c r="L1397" s="37"/>
      <c r="M1397" s="37"/>
      <c r="N1397" s="37"/>
      <c r="O1397" s="37"/>
      <c r="P1397" s="37"/>
      <c r="Q1397" s="37"/>
      <c r="R1397" s="37"/>
      <c r="S1397" s="37"/>
      <c r="T1397" s="37"/>
      <c r="U1397" s="37"/>
      <c r="V1397" s="37"/>
      <c r="W1397" s="37"/>
      <c r="X1397" s="37"/>
      <c r="Y1397" s="37"/>
      <c r="Z1397" s="37"/>
      <c r="AA1397" s="37"/>
      <c r="AB1397" s="37"/>
      <c r="AC1397" s="37"/>
      <c r="AD1397" s="37"/>
      <c r="AE1397" s="37"/>
      <c r="AF1397" s="37"/>
      <c r="AG1397" s="37"/>
      <c r="AH1397" s="9"/>
      <c r="AI1397" s="2"/>
    </row>
    <row r="1398" spans="1:35" ht="12.75" customHeight="1">
      <c r="A1398" s="2"/>
      <c r="B1398" s="102" t="s">
        <v>16</v>
      </c>
      <c r="C1398" s="30"/>
      <c r="D1398" s="30" t="str">
        <f>"01"</f>
        <v>01</v>
      </c>
      <c r="E1398" s="30" t="str">
        <f>"02"</f>
        <v>02</v>
      </c>
      <c r="F1398" s="30" t="str">
        <f>"03"</f>
        <v>03</v>
      </c>
      <c r="G1398" s="30" t="str">
        <f>"04"</f>
        <v>04</v>
      </c>
      <c r="H1398" s="30" t="str">
        <f>"05"</f>
        <v>05</v>
      </c>
      <c r="I1398" s="30" t="str">
        <f>"06"</f>
        <v>06</v>
      </c>
      <c r="J1398" s="30" t="str">
        <f>"07"</f>
        <v>07</v>
      </c>
      <c r="K1398" s="30" t="str">
        <f>"08"</f>
        <v>08</v>
      </c>
      <c r="L1398" s="30" t="str">
        <f>"09"</f>
        <v>09</v>
      </c>
      <c r="M1398" s="30" t="str">
        <f>"10"</f>
        <v>10</v>
      </c>
      <c r="N1398" s="30" t="str">
        <f>"11"</f>
        <v>11</v>
      </c>
      <c r="O1398" s="30" t="str">
        <f>"12"</f>
        <v>12</v>
      </c>
      <c r="P1398" s="30" t="str">
        <f>"13"</f>
        <v>13</v>
      </c>
      <c r="Q1398" s="30" t="str">
        <f>"14"</f>
        <v>14</v>
      </c>
      <c r="R1398" s="30" t="str">
        <f>"15"</f>
        <v>15</v>
      </c>
      <c r="S1398" s="30" t="str">
        <f>"16"</f>
        <v>16</v>
      </c>
      <c r="T1398" s="30" t="str">
        <f>"17"</f>
        <v>17</v>
      </c>
      <c r="U1398" s="30" t="str">
        <f>"18"</f>
        <v>18</v>
      </c>
      <c r="V1398" s="30" t="str">
        <f>"19"</f>
        <v>19</v>
      </c>
      <c r="W1398" s="30" t="str">
        <f>"20"</f>
        <v>20</v>
      </c>
      <c r="X1398" s="30" t="str">
        <f>"21"</f>
        <v>21</v>
      </c>
      <c r="Y1398" s="30" t="str">
        <f>"22"</f>
        <v>22</v>
      </c>
      <c r="Z1398" s="30" t="str">
        <f>"23"</f>
        <v>23</v>
      </c>
      <c r="AA1398" s="30" t="str">
        <f>"24"</f>
        <v>24</v>
      </c>
      <c r="AB1398" s="30" t="str">
        <f>"25"</f>
        <v>25</v>
      </c>
      <c r="AC1398" s="30" t="str">
        <f>"26"</f>
        <v>26</v>
      </c>
      <c r="AD1398" s="30" t="str">
        <f>"27"</f>
        <v>27</v>
      </c>
      <c r="AE1398" s="30" t="str">
        <f>"28"</f>
        <v>28</v>
      </c>
      <c r="AF1398" s="30" t="str">
        <f>"29"</f>
        <v>29</v>
      </c>
      <c r="AG1398" s="30" t="str">
        <f>"30"</f>
        <v>30</v>
      </c>
      <c r="AH1398" s="9"/>
      <c r="AI1398" s="2"/>
    </row>
    <row r="1399" spans="1:35" ht="12.75">
      <c r="A1399" s="2"/>
      <c r="B1399" s="102"/>
      <c r="C1399" s="30">
        <v>1</v>
      </c>
      <c r="D1399" s="34"/>
      <c r="E1399" s="34"/>
      <c r="F1399" s="34"/>
      <c r="G1399" s="34"/>
      <c r="H1399" s="34"/>
      <c r="I1399" s="34"/>
      <c r="J1399" s="34"/>
      <c r="K1399" s="34"/>
      <c r="L1399" s="34"/>
      <c r="M1399" s="34"/>
      <c r="N1399" s="34"/>
      <c r="O1399" s="34"/>
      <c r="P1399" s="34"/>
      <c r="Q1399" s="34"/>
      <c r="R1399" s="34"/>
      <c r="S1399" s="34"/>
      <c r="T1399" s="34"/>
      <c r="U1399" s="34"/>
      <c r="V1399" s="34"/>
      <c r="W1399" s="34"/>
      <c r="X1399" s="34"/>
      <c r="Y1399" s="34"/>
      <c r="Z1399" s="34"/>
      <c r="AA1399" s="34"/>
      <c r="AB1399" s="34"/>
      <c r="AC1399" s="34"/>
      <c r="AD1399" s="34"/>
      <c r="AE1399" s="34"/>
      <c r="AF1399" s="34"/>
      <c r="AG1399" s="34"/>
      <c r="AH1399" s="9"/>
      <c r="AI1399" s="2"/>
    </row>
    <row r="1400" spans="1:35" ht="12.75">
      <c r="A1400" s="2"/>
      <c r="B1400" s="102"/>
      <c r="C1400" s="30">
        <v>2</v>
      </c>
      <c r="D1400" s="34"/>
      <c r="E1400" s="34"/>
      <c r="F1400" s="34"/>
      <c r="G1400" s="34"/>
      <c r="H1400" s="34"/>
      <c r="I1400" s="34"/>
      <c r="J1400" s="34"/>
      <c r="K1400" s="34"/>
      <c r="L1400" s="34"/>
      <c r="M1400" s="34"/>
      <c r="N1400" s="34"/>
      <c r="O1400" s="34"/>
      <c r="P1400" s="34"/>
      <c r="Q1400" s="34"/>
      <c r="R1400" s="34"/>
      <c r="S1400" s="34"/>
      <c r="T1400" s="34"/>
      <c r="U1400" s="34"/>
      <c r="V1400" s="34"/>
      <c r="W1400" s="34"/>
      <c r="X1400" s="34"/>
      <c r="Y1400" s="34"/>
      <c r="Z1400" s="34"/>
      <c r="AA1400" s="34"/>
      <c r="AB1400" s="34"/>
      <c r="AC1400" s="34"/>
      <c r="AD1400" s="34"/>
      <c r="AE1400" s="34"/>
      <c r="AF1400" s="34"/>
      <c r="AG1400" s="34"/>
      <c r="AH1400" s="9"/>
      <c r="AI1400" s="2"/>
    </row>
    <row r="1401" spans="1:35" ht="12.75">
      <c r="A1401" s="2"/>
      <c r="B1401" s="102"/>
      <c r="C1401" s="30">
        <v>3</v>
      </c>
      <c r="D1401" s="34"/>
      <c r="E1401" s="34"/>
      <c r="F1401" s="34"/>
      <c r="G1401" s="34"/>
      <c r="H1401" s="34"/>
      <c r="I1401" s="34"/>
      <c r="J1401" s="34"/>
      <c r="K1401" s="34"/>
      <c r="L1401" s="34"/>
      <c r="M1401" s="34"/>
      <c r="N1401" s="34"/>
      <c r="O1401" s="34"/>
      <c r="P1401" s="34"/>
      <c r="Q1401" s="34"/>
      <c r="R1401" s="34"/>
      <c r="S1401" s="34"/>
      <c r="T1401" s="34"/>
      <c r="U1401" s="34"/>
      <c r="V1401" s="34"/>
      <c r="W1401" s="34"/>
      <c r="X1401" s="34"/>
      <c r="Y1401" s="34"/>
      <c r="Z1401" s="34"/>
      <c r="AA1401" s="34"/>
      <c r="AB1401" s="34"/>
      <c r="AC1401" s="34"/>
      <c r="AD1401" s="34"/>
      <c r="AE1401" s="34"/>
      <c r="AF1401" s="34"/>
      <c r="AG1401" s="34"/>
      <c r="AH1401" s="9"/>
      <c r="AI1401" s="2"/>
    </row>
    <row r="1402" spans="1:35" ht="12.75">
      <c r="A1402" s="2"/>
      <c r="B1402" s="102"/>
      <c r="C1402" s="30">
        <v>4</v>
      </c>
      <c r="D1402" s="34"/>
      <c r="E1402" s="34"/>
      <c r="F1402" s="34"/>
      <c r="G1402" s="34"/>
      <c r="H1402" s="34"/>
      <c r="I1402" s="34"/>
      <c r="J1402" s="34"/>
      <c r="K1402" s="34"/>
      <c r="L1402" s="34"/>
      <c r="M1402" s="34"/>
      <c r="N1402" s="34"/>
      <c r="O1402" s="34"/>
      <c r="P1402" s="34"/>
      <c r="Q1402" s="34"/>
      <c r="R1402" s="34"/>
      <c r="S1402" s="34"/>
      <c r="T1402" s="34"/>
      <c r="U1402" s="34"/>
      <c r="V1402" s="34"/>
      <c r="W1402" s="34"/>
      <c r="X1402" s="34"/>
      <c r="Y1402" s="34"/>
      <c r="Z1402" s="34"/>
      <c r="AA1402" s="34"/>
      <c r="AB1402" s="34"/>
      <c r="AC1402" s="34"/>
      <c r="AD1402" s="34"/>
      <c r="AE1402" s="34"/>
      <c r="AF1402" s="34"/>
      <c r="AG1402" s="34"/>
      <c r="AH1402" s="9"/>
      <c r="AI1402" s="2"/>
    </row>
    <row r="1403" spans="1:35" ht="12.75">
      <c r="A1403" s="2"/>
      <c r="B1403" s="10"/>
      <c r="C1403" s="11"/>
      <c r="D1403" s="11"/>
      <c r="E1403" s="11"/>
      <c r="F1403" s="11"/>
      <c r="G1403" s="11"/>
      <c r="H1403" s="11"/>
      <c r="I1403" s="11"/>
      <c r="J1403" s="11"/>
      <c r="K1403" s="11"/>
      <c r="L1403" s="11"/>
      <c r="M1403" s="11"/>
      <c r="N1403" s="11"/>
      <c r="O1403" s="11"/>
      <c r="P1403" s="11"/>
      <c r="Q1403" s="11"/>
      <c r="R1403" s="11"/>
      <c r="S1403" s="11"/>
      <c r="T1403" s="11"/>
      <c r="U1403" s="11"/>
      <c r="V1403" s="11"/>
      <c r="W1403" s="11"/>
      <c r="X1403" s="11"/>
      <c r="Y1403" s="11"/>
      <c r="Z1403" s="11"/>
      <c r="AA1403" s="11"/>
      <c r="AB1403" s="11"/>
      <c r="AC1403" s="11"/>
      <c r="AD1403" s="11"/>
      <c r="AE1403" s="11"/>
      <c r="AF1403" s="11"/>
      <c r="AG1403" s="11"/>
      <c r="AH1403" s="12"/>
      <c r="AI1403" s="2"/>
    </row>
    <row r="1404" spans="1:35" ht="12.75">
      <c r="A1404" s="14">
        <f>A1389+1</f>
        <v>94</v>
      </c>
      <c r="B1404" s="39"/>
      <c r="C1404" s="37"/>
      <c r="D1404" s="37"/>
      <c r="E1404" s="37"/>
      <c r="F1404" s="37"/>
      <c r="G1404" s="37"/>
      <c r="H1404" s="37"/>
      <c r="I1404" s="37"/>
      <c r="J1404" s="37"/>
      <c r="K1404" s="37"/>
      <c r="L1404" s="37"/>
      <c r="M1404" s="37"/>
      <c r="N1404" s="37"/>
      <c r="O1404" s="37"/>
      <c r="P1404" s="37"/>
      <c r="Q1404" s="37"/>
      <c r="R1404" s="37"/>
      <c r="S1404" s="37"/>
      <c r="T1404" s="37"/>
      <c r="U1404" s="37"/>
      <c r="V1404" s="37"/>
      <c r="W1404" s="37"/>
      <c r="X1404" s="37"/>
      <c r="Y1404" s="37"/>
      <c r="Z1404" s="37"/>
      <c r="AA1404" s="37"/>
      <c r="AB1404" s="37"/>
      <c r="AC1404" s="37"/>
      <c r="AD1404" s="37"/>
      <c r="AE1404" s="37"/>
      <c r="AF1404" s="37"/>
      <c r="AG1404" s="37"/>
      <c r="AH1404" s="40"/>
      <c r="AI1404" s="2"/>
    </row>
    <row r="1405" spans="1:35" ht="12.75">
      <c r="A1405" s="2"/>
      <c r="B1405" s="41"/>
      <c r="C1405" s="14" t="s">
        <v>18</v>
      </c>
      <c r="D1405" s="37"/>
      <c r="E1405" s="37"/>
      <c r="F1405" s="37"/>
      <c r="G1405" s="37"/>
      <c r="H1405" s="37"/>
      <c r="I1405" s="110">
        <f>IF(AND(I1407&lt;&gt;"",Y1407&lt;&gt;"",AD1407&lt;&gt;"",I1409&lt;&gt;"",I1410&lt;&gt;"",I1411&lt;&gt;""),1+I1390,"")</f>
      </c>
      <c r="J1405" s="111"/>
      <c r="K1405" s="112"/>
      <c r="L1405" s="37"/>
      <c r="M1405" s="37" t="s">
        <v>45</v>
      </c>
      <c r="N1405" s="37"/>
      <c r="O1405" s="37"/>
      <c r="P1405" s="37"/>
      <c r="Q1405" s="37"/>
      <c r="R1405" s="37"/>
      <c r="S1405" s="37"/>
      <c r="T1405" s="37"/>
      <c r="U1405" s="37"/>
      <c r="V1405" s="31"/>
      <c r="W1405" s="37"/>
      <c r="X1405" s="37" t="s">
        <v>46</v>
      </c>
      <c r="Y1405" s="37"/>
      <c r="Z1405" s="37"/>
      <c r="AA1405" s="37"/>
      <c r="AB1405" s="37"/>
      <c r="AC1405" s="37"/>
      <c r="AD1405" s="37"/>
      <c r="AE1405" s="37"/>
      <c r="AF1405" s="122"/>
      <c r="AG1405" s="123"/>
      <c r="AH1405" s="42"/>
      <c r="AI1405" s="2"/>
    </row>
    <row r="1406" spans="1:35" ht="12.75">
      <c r="A1406" s="2"/>
      <c r="B1406" s="8"/>
      <c r="C1406" s="37"/>
      <c r="D1406" s="37"/>
      <c r="E1406" s="37"/>
      <c r="F1406" s="37"/>
      <c r="G1406" s="37"/>
      <c r="H1406" s="37"/>
      <c r="I1406" s="37"/>
      <c r="J1406" s="37"/>
      <c r="K1406" s="37"/>
      <c r="L1406" s="37"/>
      <c r="M1406" s="37"/>
      <c r="N1406" s="37"/>
      <c r="O1406" s="37"/>
      <c r="P1406" s="37"/>
      <c r="Q1406" s="37"/>
      <c r="R1406" s="37"/>
      <c r="S1406" s="37"/>
      <c r="T1406" s="37"/>
      <c r="U1406" s="37"/>
      <c r="V1406" s="37"/>
      <c r="W1406" s="37"/>
      <c r="X1406" s="37"/>
      <c r="Y1406" s="37"/>
      <c r="Z1406" s="37"/>
      <c r="AA1406" s="37"/>
      <c r="AB1406" s="37"/>
      <c r="AC1406" s="37"/>
      <c r="AD1406" s="37"/>
      <c r="AE1406" s="37"/>
      <c r="AF1406" s="37"/>
      <c r="AG1406" s="37"/>
      <c r="AH1406" s="9"/>
      <c r="AI1406" s="2"/>
    </row>
    <row r="1407" spans="1:35" ht="12.75">
      <c r="A1407" s="2"/>
      <c r="B1407" s="8"/>
      <c r="C1407" s="14" t="s">
        <v>6</v>
      </c>
      <c r="D1407" s="2"/>
      <c r="E1407" s="2"/>
      <c r="F1407" s="2"/>
      <c r="G1407" s="2"/>
      <c r="H1407" s="2"/>
      <c r="I1407" s="103"/>
      <c r="J1407" s="104"/>
      <c r="K1407" s="104"/>
      <c r="L1407" s="104"/>
      <c r="M1407" s="104"/>
      <c r="N1407" s="104"/>
      <c r="O1407" s="104"/>
      <c r="P1407" s="104"/>
      <c r="Q1407" s="104"/>
      <c r="R1407" s="104"/>
      <c r="S1407" s="105"/>
      <c r="T1407" s="37"/>
      <c r="U1407" s="14" t="s">
        <v>11</v>
      </c>
      <c r="V1407" s="2"/>
      <c r="W1407" s="2"/>
      <c r="X1407" s="2"/>
      <c r="Y1407" s="31"/>
      <c r="Z1407" s="37"/>
      <c r="AA1407" s="14" t="s">
        <v>10</v>
      </c>
      <c r="AB1407" s="2"/>
      <c r="AC1407" s="2"/>
      <c r="AD1407" s="106"/>
      <c r="AE1407" s="106"/>
      <c r="AF1407" s="106"/>
      <c r="AG1407" s="106"/>
      <c r="AH1407" s="9"/>
      <c r="AI1407" s="2"/>
    </row>
    <row r="1408" spans="1:35" ht="12.75">
      <c r="A1408" s="2"/>
      <c r="B1408" s="8"/>
      <c r="C1408" s="37"/>
      <c r="D1408" s="37"/>
      <c r="E1408" s="37"/>
      <c r="F1408" s="37"/>
      <c r="G1408" s="37"/>
      <c r="H1408" s="37"/>
      <c r="I1408" s="37"/>
      <c r="J1408" s="37"/>
      <c r="K1408" s="37"/>
      <c r="L1408" s="37"/>
      <c r="M1408" s="37"/>
      <c r="N1408" s="37"/>
      <c r="O1408" s="37"/>
      <c r="P1408" s="37"/>
      <c r="Q1408" s="37"/>
      <c r="R1408" s="37"/>
      <c r="S1408" s="37"/>
      <c r="T1408" s="37"/>
      <c r="U1408" s="37"/>
      <c r="V1408" s="37"/>
      <c r="W1408" s="37"/>
      <c r="X1408" s="37"/>
      <c r="Y1408" s="37"/>
      <c r="Z1408" s="37"/>
      <c r="AA1408" s="37"/>
      <c r="AB1408" s="37"/>
      <c r="AC1408" s="37"/>
      <c r="AD1408" s="37"/>
      <c r="AE1408" s="37"/>
      <c r="AF1408" s="37"/>
      <c r="AG1408" s="37"/>
      <c r="AH1408" s="9"/>
      <c r="AI1408" s="2"/>
    </row>
    <row r="1409" spans="1:35" ht="12.75">
      <c r="A1409" s="2"/>
      <c r="B1409" s="8"/>
      <c r="C1409" s="14" t="s">
        <v>7</v>
      </c>
      <c r="D1409" s="2"/>
      <c r="E1409" s="2"/>
      <c r="F1409" s="2"/>
      <c r="G1409" s="2"/>
      <c r="H1409" s="2"/>
      <c r="I1409" s="107"/>
      <c r="J1409" s="108"/>
      <c r="K1409" s="108"/>
      <c r="L1409" s="108"/>
      <c r="M1409" s="108"/>
      <c r="N1409" s="108"/>
      <c r="O1409" s="108"/>
      <c r="P1409" s="108"/>
      <c r="Q1409" s="108"/>
      <c r="R1409" s="108"/>
      <c r="S1409" s="108"/>
      <c r="T1409" s="108"/>
      <c r="U1409" s="108"/>
      <c r="V1409" s="108"/>
      <c r="W1409" s="108"/>
      <c r="X1409" s="108"/>
      <c r="Y1409" s="108"/>
      <c r="Z1409" s="108"/>
      <c r="AA1409" s="108"/>
      <c r="AB1409" s="108"/>
      <c r="AC1409" s="108"/>
      <c r="AD1409" s="108"/>
      <c r="AE1409" s="108"/>
      <c r="AF1409" s="108"/>
      <c r="AG1409" s="109"/>
      <c r="AH1409" s="9"/>
      <c r="AI1409" s="2"/>
    </row>
    <row r="1410" spans="1:35" ht="12.75">
      <c r="A1410" s="2"/>
      <c r="B1410" s="8"/>
      <c r="C1410" s="14" t="s">
        <v>8</v>
      </c>
      <c r="D1410" s="2"/>
      <c r="E1410" s="2"/>
      <c r="F1410" s="2"/>
      <c r="G1410" s="2"/>
      <c r="H1410" s="2"/>
      <c r="I1410" s="107"/>
      <c r="J1410" s="108"/>
      <c r="K1410" s="108"/>
      <c r="L1410" s="108"/>
      <c r="M1410" s="108"/>
      <c r="N1410" s="108"/>
      <c r="O1410" s="108"/>
      <c r="P1410" s="108"/>
      <c r="Q1410" s="108"/>
      <c r="R1410" s="108"/>
      <c r="S1410" s="108"/>
      <c r="T1410" s="108"/>
      <c r="U1410" s="108"/>
      <c r="V1410" s="108"/>
      <c r="W1410" s="108"/>
      <c r="X1410" s="108"/>
      <c r="Y1410" s="108"/>
      <c r="Z1410" s="108"/>
      <c r="AA1410" s="108"/>
      <c r="AB1410" s="108"/>
      <c r="AC1410" s="108"/>
      <c r="AD1410" s="108"/>
      <c r="AE1410" s="108"/>
      <c r="AF1410" s="108"/>
      <c r="AG1410" s="109"/>
      <c r="AH1410" s="9"/>
      <c r="AI1410" s="2"/>
    </row>
    <row r="1411" spans="1:35" ht="12.75">
      <c r="A1411" s="2"/>
      <c r="B1411" s="8"/>
      <c r="C1411" s="14" t="s">
        <v>9</v>
      </c>
      <c r="D1411" s="2"/>
      <c r="E1411" s="2"/>
      <c r="F1411" s="2"/>
      <c r="G1411" s="2"/>
      <c r="H1411" s="2"/>
      <c r="I1411" s="107"/>
      <c r="J1411" s="108"/>
      <c r="K1411" s="108"/>
      <c r="L1411" s="108"/>
      <c r="M1411" s="108"/>
      <c r="N1411" s="108"/>
      <c r="O1411" s="108"/>
      <c r="P1411" s="108"/>
      <c r="Q1411" s="108"/>
      <c r="R1411" s="108"/>
      <c r="S1411" s="108"/>
      <c r="T1411" s="108"/>
      <c r="U1411" s="108"/>
      <c r="V1411" s="108"/>
      <c r="W1411" s="108"/>
      <c r="X1411" s="108"/>
      <c r="Y1411" s="108"/>
      <c r="Z1411" s="108"/>
      <c r="AA1411" s="108"/>
      <c r="AB1411" s="108"/>
      <c r="AC1411" s="108"/>
      <c r="AD1411" s="108"/>
      <c r="AE1411" s="108"/>
      <c r="AF1411" s="108"/>
      <c r="AG1411" s="109"/>
      <c r="AH1411" s="9"/>
      <c r="AI1411" s="2"/>
    </row>
    <row r="1412" spans="1:35" ht="12.75">
      <c r="A1412" s="2"/>
      <c r="B1412" s="8"/>
      <c r="C1412" s="37"/>
      <c r="D1412" s="37"/>
      <c r="E1412" s="37"/>
      <c r="F1412" s="37"/>
      <c r="G1412" s="37"/>
      <c r="H1412" s="37"/>
      <c r="I1412" s="37"/>
      <c r="J1412" s="37"/>
      <c r="K1412" s="37"/>
      <c r="L1412" s="37"/>
      <c r="M1412" s="37"/>
      <c r="N1412" s="37"/>
      <c r="O1412" s="37"/>
      <c r="P1412" s="37"/>
      <c r="Q1412" s="37"/>
      <c r="R1412" s="37"/>
      <c r="S1412" s="37"/>
      <c r="T1412" s="37"/>
      <c r="U1412" s="37"/>
      <c r="V1412" s="37"/>
      <c r="W1412" s="37"/>
      <c r="X1412" s="37"/>
      <c r="Y1412" s="37"/>
      <c r="Z1412" s="37"/>
      <c r="AA1412" s="37"/>
      <c r="AB1412" s="37"/>
      <c r="AC1412" s="37"/>
      <c r="AD1412" s="37"/>
      <c r="AE1412" s="37"/>
      <c r="AF1412" s="37"/>
      <c r="AG1412" s="37"/>
      <c r="AH1412" s="9"/>
      <c r="AI1412" s="2"/>
    </row>
    <row r="1413" spans="1:35" ht="12.75" customHeight="1">
      <c r="A1413" s="2"/>
      <c r="B1413" s="102" t="s">
        <v>16</v>
      </c>
      <c r="C1413" s="30"/>
      <c r="D1413" s="30" t="str">
        <f>"01"</f>
        <v>01</v>
      </c>
      <c r="E1413" s="30" t="str">
        <f>"02"</f>
        <v>02</v>
      </c>
      <c r="F1413" s="30" t="str">
        <f>"03"</f>
        <v>03</v>
      </c>
      <c r="G1413" s="30" t="str">
        <f>"04"</f>
        <v>04</v>
      </c>
      <c r="H1413" s="30" t="str">
        <f>"05"</f>
        <v>05</v>
      </c>
      <c r="I1413" s="30" t="str">
        <f>"06"</f>
        <v>06</v>
      </c>
      <c r="J1413" s="30" t="str">
        <f>"07"</f>
        <v>07</v>
      </c>
      <c r="K1413" s="30" t="str">
        <f>"08"</f>
        <v>08</v>
      </c>
      <c r="L1413" s="30" t="str">
        <f>"09"</f>
        <v>09</v>
      </c>
      <c r="M1413" s="30" t="str">
        <f>"10"</f>
        <v>10</v>
      </c>
      <c r="N1413" s="30" t="str">
        <f>"11"</f>
        <v>11</v>
      </c>
      <c r="O1413" s="30" t="str">
        <f>"12"</f>
        <v>12</v>
      </c>
      <c r="P1413" s="30" t="str">
        <f>"13"</f>
        <v>13</v>
      </c>
      <c r="Q1413" s="30" t="str">
        <f>"14"</f>
        <v>14</v>
      </c>
      <c r="R1413" s="30" t="str">
        <f>"15"</f>
        <v>15</v>
      </c>
      <c r="S1413" s="30" t="str">
        <f>"16"</f>
        <v>16</v>
      </c>
      <c r="T1413" s="30" t="str">
        <f>"17"</f>
        <v>17</v>
      </c>
      <c r="U1413" s="30" t="str">
        <f>"18"</f>
        <v>18</v>
      </c>
      <c r="V1413" s="30" t="str">
        <f>"19"</f>
        <v>19</v>
      </c>
      <c r="W1413" s="30" t="str">
        <f>"20"</f>
        <v>20</v>
      </c>
      <c r="X1413" s="30" t="str">
        <f>"21"</f>
        <v>21</v>
      </c>
      <c r="Y1413" s="30" t="str">
        <f>"22"</f>
        <v>22</v>
      </c>
      <c r="Z1413" s="30" t="str">
        <f>"23"</f>
        <v>23</v>
      </c>
      <c r="AA1413" s="30" t="str">
        <f>"24"</f>
        <v>24</v>
      </c>
      <c r="AB1413" s="30" t="str">
        <f>"25"</f>
        <v>25</v>
      </c>
      <c r="AC1413" s="30" t="str">
        <f>"26"</f>
        <v>26</v>
      </c>
      <c r="AD1413" s="30" t="str">
        <f>"27"</f>
        <v>27</v>
      </c>
      <c r="AE1413" s="30" t="str">
        <f>"28"</f>
        <v>28</v>
      </c>
      <c r="AF1413" s="30" t="str">
        <f>"29"</f>
        <v>29</v>
      </c>
      <c r="AG1413" s="30" t="str">
        <f>"30"</f>
        <v>30</v>
      </c>
      <c r="AH1413" s="9"/>
      <c r="AI1413" s="2"/>
    </row>
    <row r="1414" spans="1:35" ht="12.75">
      <c r="A1414" s="2"/>
      <c r="B1414" s="102"/>
      <c r="C1414" s="30">
        <v>1</v>
      </c>
      <c r="D1414" s="34"/>
      <c r="E1414" s="34"/>
      <c r="F1414" s="34"/>
      <c r="G1414" s="34"/>
      <c r="H1414" s="34"/>
      <c r="I1414" s="34"/>
      <c r="J1414" s="34"/>
      <c r="K1414" s="34"/>
      <c r="L1414" s="34"/>
      <c r="M1414" s="34"/>
      <c r="N1414" s="34"/>
      <c r="O1414" s="34"/>
      <c r="P1414" s="34"/>
      <c r="Q1414" s="34"/>
      <c r="R1414" s="34"/>
      <c r="S1414" s="34"/>
      <c r="T1414" s="34"/>
      <c r="U1414" s="34"/>
      <c r="V1414" s="34"/>
      <c r="W1414" s="34"/>
      <c r="X1414" s="34"/>
      <c r="Y1414" s="34"/>
      <c r="Z1414" s="34"/>
      <c r="AA1414" s="34"/>
      <c r="AB1414" s="34"/>
      <c r="AC1414" s="34"/>
      <c r="AD1414" s="34"/>
      <c r="AE1414" s="34"/>
      <c r="AF1414" s="34"/>
      <c r="AG1414" s="34"/>
      <c r="AH1414" s="9"/>
      <c r="AI1414" s="2"/>
    </row>
    <row r="1415" spans="1:35" ht="12.75">
      <c r="A1415" s="2"/>
      <c r="B1415" s="102"/>
      <c r="C1415" s="30">
        <v>2</v>
      </c>
      <c r="D1415" s="34"/>
      <c r="E1415" s="34"/>
      <c r="F1415" s="34"/>
      <c r="G1415" s="34"/>
      <c r="H1415" s="34"/>
      <c r="I1415" s="34"/>
      <c r="J1415" s="34"/>
      <c r="K1415" s="34"/>
      <c r="L1415" s="34"/>
      <c r="M1415" s="34"/>
      <c r="N1415" s="34"/>
      <c r="O1415" s="34"/>
      <c r="P1415" s="34"/>
      <c r="Q1415" s="34"/>
      <c r="R1415" s="34"/>
      <c r="S1415" s="34"/>
      <c r="T1415" s="34"/>
      <c r="U1415" s="34"/>
      <c r="V1415" s="34"/>
      <c r="W1415" s="34"/>
      <c r="X1415" s="34"/>
      <c r="Y1415" s="34"/>
      <c r="Z1415" s="34"/>
      <c r="AA1415" s="34"/>
      <c r="AB1415" s="34"/>
      <c r="AC1415" s="34"/>
      <c r="AD1415" s="34"/>
      <c r="AE1415" s="34"/>
      <c r="AF1415" s="34"/>
      <c r="AG1415" s="34"/>
      <c r="AH1415" s="9"/>
      <c r="AI1415" s="2"/>
    </row>
    <row r="1416" spans="1:35" ht="12.75">
      <c r="A1416" s="2"/>
      <c r="B1416" s="102"/>
      <c r="C1416" s="30">
        <v>3</v>
      </c>
      <c r="D1416" s="34"/>
      <c r="E1416" s="34"/>
      <c r="F1416" s="34"/>
      <c r="G1416" s="34"/>
      <c r="H1416" s="34"/>
      <c r="I1416" s="34"/>
      <c r="J1416" s="34"/>
      <c r="K1416" s="34"/>
      <c r="L1416" s="34"/>
      <c r="M1416" s="34"/>
      <c r="N1416" s="34"/>
      <c r="O1416" s="34"/>
      <c r="P1416" s="34"/>
      <c r="Q1416" s="34"/>
      <c r="R1416" s="34"/>
      <c r="S1416" s="34"/>
      <c r="T1416" s="34"/>
      <c r="U1416" s="34"/>
      <c r="V1416" s="34"/>
      <c r="W1416" s="34"/>
      <c r="X1416" s="34"/>
      <c r="Y1416" s="34"/>
      <c r="Z1416" s="34"/>
      <c r="AA1416" s="34"/>
      <c r="AB1416" s="34"/>
      <c r="AC1416" s="34"/>
      <c r="AD1416" s="34"/>
      <c r="AE1416" s="34"/>
      <c r="AF1416" s="34"/>
      <c r="AG1416" s="34"/>
      <c r="AH1416" s="9"/>
      <c r="AI1416" s="2"/>
    </row>
    <row r="1417" spans="1:35" ht="12.75">
      <c r="A1417" s="2"/>
      <c r="B1417" s="102"/>
      <c r="C1417" s="30">
        <v>4</v>
      </c>
      <c r="D1417" s="34"/>
      <c r="E1417" s="34"/>
      <c r="F1417" s="34"/>
      <c r="G1417" s="34"/>
      <c r="H1417" s="34"/>
      <c r="I1417" s="34"/>
      <c r="J1417" s="34"/>
      <c r="K1417" s="34"/>
      <c r="L1417" s="34"/>
      <c r="M1417" s="34"/>
      <c r="N1417" s="34"/>
      <c r="O1417" s="34"/>
      <c r="P1417" s="34"/>
      <c r="Q1417" s="34"/>
      <c r="R1417" s="34"/>
      <c r="S1417" s="34"/>
      <c r="T1417" s="34"/>
      <c r="U1417" s="34"/>
      <c r="V1417" s="34"/>
      <c r="W1417" s="34"/>
      <c r="X1417" s="34"/>
      <c r="Y1417" s="34"/>
      <c r="Z1417" s="34"/>
      <c r="AA1417" s="34"/>
      <c r="AB1417" s="34"/>
      <c r="AC1417" s="34"/>
      <c r="AD1417" s="34"/>
      <c r="AE1417" s="34"/>
      <c r="AF1417" s="34"/>
      <c r="AG1417" s="34"/>
      <c r="AH1417" s="9"/>
      <c r="AI1417" s="2"/>
    </row>
    <row r="1418" spans="1:35" ht="12.75">
      <c r="A1418" s="2"/>
      <c r="B1418" s="10"/>
      <c r="C1418" s="11"/>
      <c r="D1418" s="11"/>
      <c r="E1418" s="11"/>
      <c r="F1418" s="11"/>
      <c r="G1418" s="11"/>
      <c r="H1418" s="11"/>
      <c r="I1418" s="11"/>
      <c r="J1418" s="11"/>
      <c r="K1418" s="11"/>
      <c r="L1418" s="11"/>
      <c r="M1418" s="11"/>
      <c r="N1418" s="11"/>
      <c r="O1418" s="11"/>
      <c r="P1418" s="11"/>
      <c r="Q1418" s="11"/>
      <c r="R1418" s="11"/>
      <c r="S1418" s="11"/>
      <c r="T1418" s="11"/>
      <c r="U1418" s="11"/>
      <c r="V1418" s="11"/>
      <c r="W1418" s="11"/>
      <c r="X1418" s="11"/>
      <c r="Y1418" s="11"/>
      <c r="Z1418" s="11"/>
      <c r="AA1418" s="11"/>
      <c r="AB1418" s="11"/>
      <c r="AC1418" s="11"/>
      <c r="AD1418" s="11"/>
      <c r="AE1418" s="11"/>
      <c r="AF1418" s="11"/>
      <c r="AG1418" s="11"/>
      <c r="AH1418" s="12"/>
      <c r="AI1418" s="2"/>
    </row>
    <row r="1419" spans="1:35" ht="12.75">
      <c r="A1419" s="14">
        <f>A1404+1</f>
        <v>95</v>
      </c>
      <c r="B1419" s="39"/>
      <c r="C1419" s="37"/>
      <c r="D1419" s="37"/>
      <c r="E1419" s="37"/>
      <c r="F1419" s="37"/>
      <c r="G1419" s="37"/>
      <c r="H1419" s="37"/>
      <c r="I1419" s="37"/>
      <c r="J1419" s="37"/>
      <c r="K1419" s="37"/>
      <c r="L1419" s="37"/>
      <c r="M1419" s="37"/>
      <c r="N1419" s="37"/>
      <c r="O1419" s="37"/>
      <c r="P1419" s="37"/>
      <c r="Q1419" s="37"/>
      <c r="R1419" s="37"/>
      <c r="S1419" s="37"/>
      <c r="T1419" s="37"/>
      <c r="U1419" s="37"/>
      <c r="V1419" s="37"/>
      <c r="W1419" s="37"/>
      <c r="X1419" s="37"/>
      <c r="Y1419" s="37"/>
      <c r="Z1419" s="37"/>
      <c r="AA1419" s="37"/>
      <c r="AB1419" s="37"/>
      <c r="AC1419" s="37"/>
      <c r="AD1419" s="37"/>
      <c r="AE1419" s="37"/>
      <c r="AF1419" s="37"/>
      <c r="AG1419" s="37"/>
      <c r="AH1419" s="40"/>
      <c r="AI1419" s="2"/>
    </row>
    <row r="1420" spans="1:35" ht="12.75">
      <c r="A1420" s="2"/>
      <c r="B1420" s="41"/>
      <c r="C1420" s="14" t="s">
        <v>18</v>
      </c>
      <c r="D1420" s="37"/>
      <c r="E1420" s="37"/>
      <c r="F1420" s="37"/>
      <c r="G1420" s="37"/>
      <c r="H1420" s="37"/>
      <c r="I1420" s="110">
        <f>IF(AND(I1422&lt;&gt;"",Y1422&lt;&gt;"",AD1422&lt;&gt;"",I1424&lt;&gt;"",I1425&lt;&gt;"",I1426&lt;&gt;""),1+I1405,"")</f>
      </c>
      <c r="J1420" s="111"/>
      <c r="K1420" s="112"/>
      <c r="L1420" s="37"/>
      <c r="M1420" s="37" t="s">
        <v>45</v>
      </c>
      <c r="N1420" s="37"/>
      <c r="O1420" s="37"/>
      <c r="P1420" s="37"/>
      <c r="Q1420" s="37"/>
      <c r="R1420" s="37"/>
      <c r="S1420" s="37"/>
      <c r="T1420" s="37"/>
      <c r="U1420" s="37"/>
      <c r="V1420" s="31"/>
      <c r="W1420" s="37"/>
      <c r="X1420" s="37" t="s">
        <v>46</v>
      </c>
      <c r="Y1420" s="37"/>
      <c r="Z1420" s="37"/>
      <c r="AA1420" s="37"/>
      <c r="AB1420" s="37"/>
      <c r="AC1420" s="37"/>
      <c r="AD1420" s="37"/>
      <c r="AE1420" s="37"/>
      <c r="AF1420" s="122"/>
      <c r="AG1420" s="123"/>
      <c r="AH1420" s="42"/>
      <c r="AI1420" s="2"/>
    </row>
    <row r="1421" spans="1:35" ht="12.75">
      <c r="A1421" s="2"/>
      <c r="B1421" s="8"/>
      <c r="C1421" s="37"/>
      <c r="D1421" s="37"/>
      <c r="E1421" s="37"/>
      <c r="F1421" s="37"/>
      <c r="G1421" s="37"/>
      <c r="H1421" s="37"/>
      <c r="I1421" s="37"/>
      <c r="J1421" s="37"/>
      <c r="K1421" s="37"/>
      <c r="L1421" s="37"/>
      <c r="M1421" s="37"/>
      <c r="N1421" s="37"/>
      <c r="O1421" s="37"/>
      <c r="P1421" s="37"/>
      <c r="Q1421" s="37"/>
      <c r="R1421" s="37"/>
      <c r="S1421" s="37"/>
      <c r="T1421" s="37"/>
      <c r="U1421" s="37"/>
      <c r="V1421" s="37"/>
      <c r="W1421" s="37"/>
      <c r="X1421" s="37"/>
      <c r="Y1421" s="37"/>
      <c r="Z1421" s="37"/>
      <c r="AA1421" s="37"/>
      <c r="AB1421" s="37"/>
      <c r="AC1421" s="37"/>
      <c r="AD1421" s="37"/>
      <c r="AE1421" s="37"/>
      <c r="AF1421" s="37"/>
      <c r="AG1421" s="37"/>
      <c r="AH1421" s="9"/>
      <c r="AI1421" s="2"/>
    </row>
    <row r="1422" spans="1:35" ht="12.75">
      <c r="A1422" s="2"/>
      <c r="B1422" s="8"/>
      <c r="C1422" s="14" t="s">
        <v>6</v>
      </c>
      <c r="D1422" s="2"/>
      <c r="E1422" s="2"/>
      <c r="F1422" s="2"/>
      <c r="G1422" s="2"/>
      <c r="H1422" s="2"/>
      <c r="I1422" s="103"/>
      <c r="J1422" s="104"/>
      <c r="K1422" s="104"/>
      <c r="L1422" s="104"/>
      <c r="M1422" s="104"/>
      <c r="N1422" s="104"/>
      <c r="O1422" s="104"/>
      <c r="P1422" s="104"/>
      <c r="Q1422" s="104"/>
      <c r="R1422" s="104"/>
      <c r="S1422" s="105"/>
      <c r="T1422" s="37"/>
      <c r="U1422" s="14" t="s">
        <v>11</v>
      </c>
      <c r="V1422" s="2"/>
      <c r="W1422" s="2"/>
      <c r="X1422" s="2"/>
      <c r="Y1422" s="31"/>
      <c r="Z1422" s="37"/>
      <c r="AA1422" s="14" t="s">
        <v>10</v>
      </c>
      <c r="AB1422" s="2"/>
      <c r="AC1422" s="2"/>
      <c r="AD1422" s="106"/>
      <c r="AE1422" s="106"/>
      <c r="AF1422" s="106"/>
      <c r="AG1422" s="106"/>
      <c r="AH1422" s="9"/>
      <c r="AI1422" s="2"/>
    </row>
    <row r="1423" spans="1:35" ht="12.75">
      <c r="A1423" s="2"/>
      <c r="B1423" s="8"/>
      <c r="C1423" s="37"/>
      <c r="D1423" s="37"/>
      <c r="E1423" s="37"/>
      <c r="F1423" s="37"/>
      <c r="G1423" s="37"/>
      <c r="H1423" s="37"/>
      <c r="I1423" s="37"/>
      <c r="J1423" s="37"/>
      <c r="K1423" s="37"/>
      <c r="L1423" s="37"/>
      <c r="M1423" s="37"/>
      <c r="N1423" s="37"/>
      <c r="O1423" s="37"/>
      <c r="P1423" s="37"/>
      <c r="Q1423" s="37"/>
      <c r="R1423" s="37"/>
      <c r="S1423" s="37"/>
      <c r="T1423" s="37"/>
      <c r="U1423" s="37"/>
      <c r="V1423" s="37"/>
      <c r="W1423" s="37"/>
      <c r="X1423" s="37"/>
      <c r="Y1423" s="37"/>
      <c r="Z1423" s="37"/>
      <c r="AA1423" s="37"/>
      <c r="AB1423" s="37"/>
      <c r="AC1423" s="37"/>
      <c r="AD1423" s="37"/>
      <c r="AE1423" s="37"/>
      <c r="AF1423" s="37"/>
      <c r="AG1423" s="37"/>
      <c r="AH1423" s="9"/>
      <c r="AI1423" s="2"/>
    </row>
    <row r="1424" spans="1:35" ht="12.75">
      <c r="A1424" s="2"/>
      <c r="B1424" s="8"/>
      <c r="C1424" s="14" t="s">
        <v>7</v>
      </c>
      <c r="D1424" s="2"/>
      <c r="E1424" s="2"/>
      <c r="F1424" s="2"/>
      <c r="G1424" s="2"/>
      <c r="H1424" s="2"/>
      <c r="I1424" s="107"/>
      <c r="J1424" s="108"/>
      <c r="K1424" s="108"/>
      <c r="L1424" s="108"/>
      <c r="M1424" s="108"/>
      <c r="N1424" s="108"/>
      <c r="O1424" s="108"/>
      <c r="P1424" s="108"/>
      <c r="Q1424" s="108"/>
      <c r="R1424" s="108"/>
      <c r="S1424" s="108"/>
      <c r="T1424" s="108"/>
      <c r="U1424" s="108"/>
      <c r="V1424" s="108"/>
      <c r="W1424" s="108"/>
      <c r="X1424" s="108"/>
      <c r="Y1424" s="108"/>
      <c r="Z1424" s="108"/>
      <c r="AA1424" s="108"/>
      <c r="AB1424" s="108"/>
      <c r="AC1424" s="108"/>
      <c r="AD1424" s="108"/>
      <c r="AE1424" s="108"/>
      <c r="AF1424" s="108"/>
      <c r="AG1424" s="109"/>
      <c r="AH1424" s="9"/>
      <c r="AI1424" s="2"/>
    </row>
    <row r="1425" spans="1:35" ht="12.75">
      <c r="A1425" s="2"/>
      <c r="B1425" s="8"/>
      <c r="C1425" s="14" t="s">
        <v>8</v>
      </c>
      <c r="D1425" s="2"/>
      <c r="E1425" s="2"/>
      <c r="F1425" s="2"/>
      <c r="G1425" s="2"/>
      <c r="H1425" s="2"/>
      <c r="I1425" s="107"/>
      <c r="J1425" s="108"/>
      <c r="K1425" s="108"/>
      <c r="L1425" s="108"/>
      <c r="M1425" s="108"/>
      <c r="N1425" s="108"/>
      <c r="O1425" s="108"/>
      <c r="P1425" s="108"/>
      <c r="Q1425" s="108"/>
      <c r="R1425" s="108"/>
      <c r="S1425" s="108"/>
      <c r="T1425" s="108"/>
      <c r="U1425" s="108"/>
      <c r="V1425" s="108"/>
      <c r="W1425" s="108"/>
      <c r="X1425" s="108"/>
      <c r="Y1425" s="108"/>
      <c r="Z1425" s="108"/>
      <c r="AA1425" s="108"/>
      <c r="AB1425" s="108"/>
      <c r="AC1425" s="108"/>
      <c r="AD1425" s="108"/>
      <c r="AE1425" s="108"/>
      <c r="AF1425" s="108"/>
      <c r="AG1425" s="109"/>
      <c r="AH1425" s="9"/>
      <c r="AI1425" s="2"/>
    </row>
    <row r="1426" spans="1:35" ht="12.75">
      <c r="A1426" s="2"/>
      <c r="B1426" s="8"/>
      <c r="C1426" s="14" t="s">
        <v>9</v>
      </c>
      <c r="D1426" s="2"/>
      <c r="E1426" s="2"/>
      <c r="F1426" s="2"/>
      <c r="G1426" s="2"/>
      <c r="H1426" s="2"/>
      <c r="I1426" s="107"/>
      <c r="J1426" s="108"/>
      <c r="K1426" s="108"/>
      <c r="L1426" s="108"/>
      <c r="M1426" s="108"/>
      <c r="N1426" s="108"/>
      <c r="O1426" s="108"/>
      <c r="P1426" s="108"/>
      <c r="Q1426" s="108"/>
      <c r="R1426" s="108"/>
      <c r="S1426" s="108"/>
      <c r="T1426" s="108"/>
      <c r="U1426" s="108"/>
      <c r="V1426" s="108"/>
      <c r="W1426" s="108"/>
      <c r="X1426" s="108"/>
      <c r="Y1426" s="108"/>
      <c r="Z1426" s="108"/>
      <c r="AA1426" s="108"/>
      <c r="AB1426" s="108"/>
      <c r="AC1426" s="108"/>
      <c r="AD1426" s="108"/>
      <c r="AE1426" s="108"/>
      <c r="AF1426" s="108"/>
      <c r="AG1426" s="109"/>
      <c r="AH1426" s="9"/>
      <c r="AI1426" s="2"/>
    </row>
    <row r="1427" spans="1:35" ht="12.75">
      <c r="A1427" s="2"/>
      <c r="B1427" s="8"/>
      <c r="C1427" s="37"/>
      <c r="D1427" s="37"/>
      <c r="E1427" s="37"/>
      <c r="F1427" s="37"/>
      <c r="G1427" s="37"/>
      <c r="H1427" s="37"/>
      <c r="I1427" s="37"/>
      <c r="J1427" s="37"/>
      <c r="K1427" s="37"/>
      <c r="L1427" s="37"/>
      <c r="M1427" s="37"/>
      <c r="N1427" s="37"/>
      <c r="O1427" s="37"/>
      <c r="P1427" s="37"/>
      <c r="Q1427" s="37"/>
      <c r="R1427" s="37"/>
      <c r="S1427" s="37"/>
      <c r="T1427" s="37"/>
      <c r="U1427" s="37"/>
      <c r="V1427" s="37"/>
      <c r="W1427" s="37"/>
      <c r="X1427" s="37"/>
      <c r="Y1427" s="37"/>
      <c r="Z1427" s="37"/>
      <c r="AA1427" s="37"/>
      <c r="AB1427" s="37"/>
      <c r="AC1427" s="37"/>
      <c r="AD1427" s="37"/>
      <c r="AE1427" s="37"/>
      <c r="AF1427" s="37"/>
      <c r="AG1427" s="37"/>
      <c r="AH1427" s="9"/>
      <c r="AI1427" s="2"/>
    </row>
    <row r="1428" spans="1:35" ht="12.75" customHeight="1">
      <c r="A1428" s="2"/>
      <c r="B1428" s="102" t="s">
        <v>16</v>
      </c>
      <c r="C1428" s="30"/>
      <c r="D1428" s="30" t="str">
        <f>"01"</f>
        <v>01</v>
      </c>
      <c r="E1428" s="30" t="str">
        <f>"02"</f>
        <v>02</v>
      </c>
      <c r="F1428" s="30" t="str">
        <f>"03"</f>
        <v>03</v>
      </c>
      <c r="G1428" s="30" t="str">
        <f>"04"</f>
        <v>04</v>
      </c>
      <c r="H1428" s="30" t="str">
        <f>"05"</f>
        <v>05</v>
      </c>
      <c r="I1428" s="30" t="str">
        <f>"06"</f>
        <v>06</v>
      </c>
      <c r="J1428" s="30" t="str">
        <f>"07"</f>
        <v>07</v>
      </c>
      <c r="K1428" s="30" t="str">
        <f>"08"</f>
        <v>08</v>
      </c>
      <c r="L1428" s="30" t="str">
        <f>"09"</f>
        <v>09</v>
      </c>
      <c r="M1428" s="30" t="str">
        <f>"10"</f>
        <v>10</v>
      </c>
      <c r="N1428" s="30" t="str">
        <f>"11"</f>
        <v>11</v>
      </c>
      <c r="O1428" s="30" t="str">
        <f>"12"</f>
        <v>12</v>
      </c>
      <c r="P1428" s="30" t="str">
        <f>"13"</f>
        <v>13</v>
      </c>
      <c r="Q1428" s="30" t="str">
        <f>"14"</f>
        <v>14</v>
      </c>
      <c r="R1428" s="30" t="str">
        <f>"15"</f>
        <v>15</v>
      </c>
      <c r="S1428" s="30" t="str">
        <f>"16"</f>
        <v>16</v>
      </c>
      <c r="T1428" s="30" t="str">
        <f>"17"</f>
        <v>17</v>
      </c>
      <c r="U1428" s="30" t="str">
        <f>"18"</f>
        <v>18</v>
      </c>
      <c r="V1428" s="30" t="str">
        <f>"19"</f>
        <v>19</v>
      </c>
      <c r="W1428" s="30" t="str">
        <f>"20"</f>
        <v>20</v>
      </c>
      <c r="X1428" s="30" t="str">
        <f>"21"</f>
        <v>21</v>
      </c>
      <c r="Y1428" s="30" t="str">
        <f>"22"</f>
        <v>22</v>
      </c>
      <c r="Z1428" s="30" t="str">
        <f>"23"</f>
        <v>23</v>
      </c>
      <c r="AA1428" s="30" t="str">
        <f>"24"</f>
        <v>24</v>
      </c>
      <c r="AB1428" s="30" t="str">
        <f>"25"</f>
        <v>25</v>
      </c>
      <c r="AC1428" s="30" t="str">
        <f>"26"</f>
        <v>26</v>
      </c>
      <c r="AD1428" s="30" t="str">
        <f>"27"</f>
        <v>27</v>
      </c>
      <c r="AE1428" s="30" t="str">
        <f>"28"</f>
        <v>28</v>
      </c>
      <c r="AF1428" s="30" t="str">
        <f>"29"</f>
        <v>29</v>
      </c>
      <c r="AG1428" s="30" t="str">
        <f>"30"</f>
        <v>30</v>
      </c>
      <c r="AH1428" s="9"/>
      <c r="AI1428" s="2"/>
    </row>
    <row r="1429" spans="1:35" ht="12.75">
      <c r="A1429" s="2"/>
      <c r="B1429" s="102"/>
      <c r="C1429" s="30">
        <v>1</v>
      </c>
      <c r="D1429" s="34"/>
      <c r="E1429" s="34"/>
      <c r="F1429" s="34"/>
      <c r="G1429" s="34"/>
      <c r="H1429" s="34"/>
      <c r="I1429" s="34"/>
      <c r="J1429" s="34"/>
      <c r="K1429" s="34"/>
      <c r="L1429" s="34"/>
      <c r="M1429" s="34"/>
      <c r="N1429" s="34"/>
      <c r="O1429" s="34"/>
      <c r="P1429" s="34"/>
      <c r="Q1429" s="34"/>
      <c r="R1429" s="34"/>
      <c r="S1429" s="34"/>
      <c r="T1429" s="34"/>
      <c r="U1429" s="34"/>
      <c r="V1429" s="34"/>
      <c r="W1429" s="34"/>
      <c r="X1429" s="34"/>
      <c r="Y1429" s="34"/>
      <c r="Z1429" s="34"/>
      <c r="AA1429" s="34"/>
      <c r="AB1429" s="34"/>
      <c r="AC1429" s="34"/>
      <c r="AD1429" s="34"/>
      <c r="AE1429" s="34"/>
      <c r="AF1429" s="34"/>
      <c r="AG1429" s="34"/>
      <c r="AH1429" s="9"/>
      <c r="AI1429" s="2"/>
    </row>
    <row r="1430" spans="1:35" ht="12.75">
      <c r="A1430" s="2"/>
      <c r="B1430" s="102"/>
      <c r="C1430" s="30">
        <v>2</v>
      </c>
      <c r="D1430" s="34"/>
      <c r="E1430" s="34"/>
      <c r="F1430" s="34"/>
      <c r="G1430" s="34"/>
      <c r="H1430" s="34"/>
      <c r="I1430" s="34"/>
      <c r="J1430" s="34"/>
      <c r="K1430" s="34"/>
      <c r="L1430" s="34"/>
      <c r="M1430" s="34"/>
      <c r="N1430" s="34"/>
      <c r="O1430" s="34"/>
      <c r="P1430" s="34"/>
      <c r="Q1430" s="34"/>
      <c r="R1430" s="34"/>
      <c r="S1430" s="34"/>
      <c r="T1430" s="34"/>
      <c r="U1430" s="34"/>
      <c r="V1430" s="34"/>
      <c r="W1430" s="34"/>
      <c r="X1430" s="34"/>
      <c r="Y1430" s="34"/>
      <c r="Z1430" s="34"/>
      <c r="AA1430" s="34"/>
      <c r="AB1430" s="34"/>
      <c r="AC1430" s="34"/>
      <c r="AD1430" s="34"/>
      <c r="AE1430" s="34"/>
      <c r="AF1430" s="34"/>
      <c r="AG1430" s="34"/>
      <c r="AH1430" s="9"/>
      <c r="AI1430" s="2"/>
    </row>
    <row r="1431" spans="1:35" ht="12.75">
      <c r="A1431" s="2"/>
      <c r="B1431" s="102"/>
      <c r="C1431" s="30">
        <v>3</v>
      </c>
      <c r="D1431" s="34"/>
      <c r="E1431" s="34"/>
      <c r="F1431" s="34"/>
      <c r="G1431" s="34"/>
      <c r="H1431" s="34"/>
      <c r="I1431" s="34"/>
      <c r="J1431" s="34"/>
      <c r="K1431" s="34"/>
      <c r="L1431" s="34"/>
      <c r="M1431" s="34"/>
      <c r="N1431" s="34"/>
      <c r="O1431" s="34"/>
      <c r="P1431" s="34"/>
      <c r="Q1431" s="34"/>
      <c r="R1431" s="34"/>
      <c r="S1431" s="34"/>
      <c r="T1431" s="34"/>
      <c r="U1431" s="34"/>
      <c r="V1431" s="34"/>
      <c r="W1431" s="34"/>
      <c r="X1431" s="34"/>
      <c r="Y1431" s="34"/>
      <c r="Z1431" s="34"/>
      <c r="AA1431" s="34"/>
      <c r="AB1431" s="34"/>
      <c r="AC1431" s="34"/>
      <c r="AD1431" s="34"/>
      <c r="AE1431" s="34"/>
      <c r="AF1431" s="34"/>
      <c r="AG1431" s="34"/>
      <c r="AH1431" s="9"/>
      <c r="AI1431" s="2"/>
    </row>
    <row r="1432" spans="1:35" ht="12.75">
      <c r="A1432" s="2"/>
      <c r="B1432" s="102"/>
      <c r="C1432" s="30">
        <v>4</v>
      </c>
      <c r="D1432" s="34"/>
      <c r="E1432" s="34"/>
      <c r="F1432" s="34"/>
      <c r="G1432" s="34"/>
      <c r="H1432" s="34"/>
      <c r="I1432" s="34"/>
      <c r="J1432" s="34"/>
      <c r="K1432" s="34"/>
      <c r="L1432" s="34"/>
      <c r="M1432" s="34"/>
      <c r="N1432" s="34"/>
      <c r="O1432" s="34"/>
      <c r="P1432" s="34"/>
      <c r="Q1432" s="34"/>
      <c r="R1432" s="34"/>
      <c r="S1432" s="34"/>
      <c r="T1432" s="34"/>
      <c r="U1432" s="34"/>
      <c r="V1432" s="34"/>
      <c r="W1432" s="34"/>
      <c r="X1432" s="34"/>
      <c r="Y1432" s="34"/>
      <c r="Z1432" s="34"/>
      <c r="AA1432" s="34"/>
      <c r="AB1432" s="34"/>
      <c r="AC1432" s="34"/>
      <c r="AD1432" s="34"/>
      <c r="AE1432" s="34"/>
      <c r="AF1432" s="34"/>
      <c r="AG1432" s="34"/>
      <c r="AH1432" s="9"/>
      <c r="AI1432" s="2"/>
    </row>
    <row r="1433" spans="1:35" ht="12.75">
      <c r="A1433" s="2"/>
      <c r="B1433" s="10"/>
      <c r="C1433" s="11"/>
      <c r="D1433" s="11"/>
      <c r="E1433" s="11"/>
      <c r="F1433" s="11"/>
      <c r="G1433" s="11"/>
      <c r="H1433" s="11"/>
      <c r="I1433" s="11"/>
      <c r="J1433" s="11"/>
      <c r="K1433" s="11"/>
      <c r="L1433" s="11"/>
      <c r="M1433" s="11"/>
      <c r="N1433" s="11"/>
      <c r="O1433" s="11"/>
      <c r="P1433" s="11"/>
      <c r="Q1433" s="11"/>
      <c r="R1433" s="11"/>
      <c r="S1433" s="11"/>
      <c r="T1433" s="11"/>
      <c r="U1433" s="11"/>
      <c r="V1433" s="11"/>
      <c r="W1433" s="11"/>
      <c r="X1433" s="11"/>
      <c r="Y1433" s="11"/>
      <c r="Z1433" s="11"/>
      <c r="AA1433" s="11"/>
      <c r="AB1433" s="11"/>
      <c r="AC1433" s="11"/>
      <c r="AD1433" s="11"/>
      <c r="AE1433" s="11"/>
      <c r="AF1433" s="11"/>
      <c r="AG1433" s="11"/>
      <c r="AH1433" s="12"/>
      <c r="AI1433" s="2"/>
    </row>
    <row r="1434" spans="1:35" ht="12.75">
      <c r="A1434" s="14">
        <f>A1419+1</f>
        <v>96</v>
      </c>
      <c r="B1434" s="39"/>
      <c r="C1434" s="37"/>
      <c r="D1434" s="37"/>
      <c r="E1434" s="37"/>
      <c r="F1434" s="37"/>
      <c r="G1434" s="37"/>
      <c r="H1434" s="37"/>
      <c r="I1434" s="37"/>
      <c r="J1434" s="37"/>
      <c r="K1434" s="37"/>
      <c r="L1434" s="37"/>
      <c r="M1434" s="37"/>
      <c r="N1434" s="37"/>
      <c r="O1434" s="37"/>
      <c r="P1434" s="37"/>
      <c r="Q1434" s="37"/>
      <c r="R1434" s="37"/>
      <c r="S1434" s="37"/>
      <c r="T1434" s="37"/>
      <c r="U1434" s="37"/>
      <c r="V1434" s="37"/>
      <c r="W1434" s="37"/>
      <c r="X1434" s="37"/>
      <c r="Y1434" s="37"/>
      <c r="Z1434" s="37"/>
      <c r="AA1434" s="37"/>
      <c r="AB1434" s="37"/>
      <c r="AC1434" s="37"/>
      <c r="AD1434" s="37"/>
      <c r="AE1434" s="37"/>
      <c r="AF1434" s="37"/>
      <c r="AG1434" s="37"/>
      <c r="AH1434" s="40"/>
      <c r="AI1434" s="2"/>
    </row>
    <row r="1435" spans="1:35" ht="12.75">
      <c r="A1435" s="2"/>
      <c r="B1435" s="41"/>
      <c r="C1435" s="14" t="s">
        <v>18</v>
      </c>
      <c r="D1435" s="37"/>
      <c r="E1435" s="37"/>
      <c r="F1435" s="37"/>
      <c r="G1435" s="37"/>
      <c r="H1435" s="37"/>
      <c r="I1435" s="110">
        <f>IF(AND(I1437&lt;&gt;"",Y1437&lt;&gt;"",AD1437&lt;&gt;"",I1439&lt;&gt;"",I1440&lt;&gt;"",I1441&lt;&gt;""),1+I1420,"")</f>
      </c>
      <c r="J1435" s="111"/>
      <c r="K1435" s="112"/>
      <c r="L1435" s="37"/>
      <c r="M1435" s="37" t="s">
        <v>45</v>
      </c>
      <c r="N1435" s="37"/>
      <c r="O1435" s="37"/>
      <c r="P1435" s="37"/>
      <c r="Q1435" s="37"/>
      <c r="R1435" s="37"/>
      <c r="S1435" s="37"/>
      <c r="T1435" s="37"/>
      <c r="U1435" s="37"/>
      <c r="V1435" s="31"/>
      <c r="W1435" s="37"/>
      <c r="X1435" s="37" t="s">
        <v>46</v>
      </c>
      <c r="Y1435" s="37"/>
      <c r="Z1435" s="37"/>
      <c r="AA1435" s="37"/>
      <c r="AB1435" s="37"/>
      <c r="AC1435" s="37"/>
      <c r="AD1435" s="37"/>
      <c r="AE1435" s="37"/>
      <c r="AF1435" s="122"/>
      <c r="AG1435" s="123"/>
      <c r="AH1435" s="42"/>
      <c r="AI1435" s="2"/>
    </row>
    <row r="1436" spans="1:35" ht="12.75">
      <c r="A1436" s="2"/>
      <c r="B1436" s="8"/>
      <c r="C1436" s="37"/>
      <c r="D1436" s="37"/>
      <c r="E1436" s="37"/>
      <c r="F1436" s="37"/>
      <c r="G1436" s="37"/>
      <c r="H1436" s="37"/>
      <c r="I1436" s="37"/>
      <c r="J1436" s="37"/>
      <c r="K1436" s="37"/>
      <c r="L1436" s="37"/>
      <c r="M1436" s="37"/>
      <c r="N1436" s="37"/>
      <c r="O1436" s="37"/>
      <c r="P1436" s="37"/>
      <c r="Q1436" s="37"/>
      <c r="R1436" s="37"/>
      <c r="S1436" s="37"/>
      <c r="T1436" s="37"/>
      <c r="U1436" s="37"/>
      <c r="V1436" s="37"/>
      <c r="W1436" s="37"/>
      <c r="X1436" s="37"/>
      <c r="Y1436" s="37"/>
      <c r="Z1436" s="37"/>
      <c r="AA1436" s="37"/>
      <c r="AB1436" s="37"/>
      <c r="AC1436" s="37"/>
      <c r="AD1436" s="37"/>
      <c r="AE1436" s="37"/>
      <c r="AF1436" s="37"/>
      <c r="AG1436" s="37"/>
      <c r="AH1436" s="9"/>
      <c r="AI1436" s="2"/>
    </row>
    <row r="1437" spans="1:35" ht="12.75">
      <c r="A1437" s="2"/>
      <c r="B1437" s="8"/>
      <c r="C1437" s="14" t="s">
        <v>6</v>
      </c>
      <c r="D1437" s="2"/>
      <c r="E1437" s="2"/>
      <c r="F1437" s="2"/>
      <c r="G1437" s="2"/>
      <c r="H1437" s="2"/>
      <c r="I1437" s="103"/>
      <c r="J1437" s="104"/>
      <c r="K1437" s="104"/>
      <c r="L1437" s="104"/>
      <c r="M1437" s="104"/>
      <c r="N1437" s="104"/>
      <c r="O1437" s="104"/>
      <c r="P1437" s="104"/>
      <c r="Q1437" s="104"/>
      <c r="R1437" s="104"/>
      <c r="S1437" s="105"/>
      <c r="T1437" s="37"/>
      <c r="U1437" s="14" t="s">
        <v>11</v>
      </c>
      <c r="V1437" s="2"/>
      <c r="W1437" s="2"/>
      <c r="X1437" s="2"/>
      <c r="Y1437" s="31"/>
      <c r="Z1437" s="37"/>
      <c r="AA1437" s="14" t="s">
        <v>10</v>
      </c>
      <c r="AB1437" s="2"/>
      <c r="AC1437" s="2"/>
      <c r="AD1437" s="106"/>
      <c r="AE1437" s="106"/>
      <c r="AF1437" s="106"/>
      <c r="AG1437" s="106"/>
      <c r="AH1437" s="9"/>
      <c r="AI1437" s="2"/>
    </row>
    <row r="1438" spans="1:35" ht="12.75">
      <c r="A1438" s="2"/>
      <c r="B1438" s="8"/>
      <c r="C1438" s="37"/>
      <c r="D1438" s="37"/>
      <c r="E1438" s="37"/>
      <c r="F1438" s="37"/>
      <c r="G1438" s="37"/>
      <c r="H1438" s="37"/>
      <c r="I1438" s="37"/>
      <c r="J1438" s="37"/>
      <c r="K1438" s="37"/>
      <c r="L1438" s="37"/>
      <c r="M1438" s="37"/>
      <c r="N1438" s="37"/>
      <c r="O1438" s="37"/>
      <c r="P1438" s="37"/>
      <c r="Q1438" s="37"/>
      <c r="R1438" s="37"/>
      <c r="S1438" s="37"/>
      <c r="T1438" s="37"/>
      <c r="U1438" s="37"/>
      <c r="V1438" s="37"/>
      <c r="W1438" s="37"/>
      <c r="X1438" s="37"/>
      <c r="Y1438" s="37"/>
      <c r="Z1438" s="37"/>
      <c r="AA1438" s="37"/>
      <c r="AB1438" s="37"/>
      <c r="AC1438" s="37"/>
      <c r="AD1438" s="37"/>
      <c r="AE1438" s="37"/>
      <c r="AF1438" s="37"/>
      <c r="AG1438" s="37"/>
      <c r="AH1438" s="9"/>
      <c r="AI1438" s="2"/>
    </row>
    <row r="1439" spans="1:35" ht="12.75">
      <c r="A1439" s="2"/>
      <c r="B1439" s="8"/>
      <c r="C1439" s="14" t="s">
        <v>7</v>
      </c>
      <c r="D1439" s="2"/>
      <c r="E1439" s="2"/>
      <c r="F1439" s="2"/>
      <c r="G1439" s="2"/>
      <c r="H1439" s="2"/>
      <c r="I1439" s="107"/>
      <c r="J1439" s="108"/>
      <c r="K1439" s="108"/>
      <c r="L1439" s="108"/>
      <c r="M1439" s="108"/>
      <c r="N1439" s="108"/>
      <c r="O1439" s="108"/>
      <c r="P1439" s="108"/>
      <c r="Q1439" s="108"/>
      <c r="R1439" s="108"/>
      <c r="S1439" s="108"/>
      <c r="T1439" s="108"/>
      <c r="U1439" s="108"/>
      <c r="V1439" s="108"/>
      <c r="W1439" s="108"/>
      <c r="X1439" s="108"/>
      <c r="Y1439" s="108"/>
      <c r="Z1439" s="108"/>
      <c r="AA1439" s="108"/>
      <c r="AB1439" s="108"/>
      <c r="AC1439" s="108"/>
      <c r="AD1439" s="108"/>
      <c r="AE1439" s="108"/>
      <c r="AF1439" s="108"/>
      <c r="AG1439" s="109"/>
      <c r="AH1439" s="9"/>
      <c r="AI1439" s="2"/>
    </row>
    <row r="1440" spans="1:35" ht="12.75">
      <c r="A1440" s="2"/>
      <c r="B1440" s="8"/>
      <c r="C1440" s="14" t="s">
        <v>8</v>
      </c>
      <c r="D1440" s="2"/>
      <c r="E1440" s="2"/>
      <c r="F1440" s="2"/>
      <c r="G1440" s="2"/>
      <c r="H1440" s="2"/>
      <c r="I1440" s="107"/>
      <c r="J1440" s="108"/>
      <c r="K1440" s="108"/>
      <c r="L1440" s="108"/>
      <c r="M1440" s="108"/>
      <c r="N1440" s="108"/>
      <c r="O1440" s="108"/>
      <c r="P1440" s="108"/>
      <c r="Q1440" s="108"/>
      <c r="R1440" s="108"/>
      <c r="S1440" s="108"/>
      <c r="T1440" s="108"/>
      <c r="U1440" s="108"/>
      <c r="V1440" s="108"/>
      <c r="W1440" s="108"/>
      <c r="X1440" s="108"/>
      <c r="Y1440" s="108"/>
      <c r="Z1440" s="108"/>
      <c r="AA1440" s="108"/>
      <c r="AB1440" s="108"/>
      <c r="AC1440" s="108"/>
      <c r="AD1440" s="108"/>
      <c r="AE1440" s="108"/>
      <c r="AF1440" s="108"/>
      <c r="AG1440" s="109"/>
      <c r="AH1440" s="9"/>
      <c r="AI1440" s="2"/>
    </row>
    <row r="1441" spans="1:35" ht="12.75">
      <c r="A1441" s="2"/>
      <c r="B1441" s="8"/>
      <c r="C1441" s="14" t="s">
        <v>9</v>
      </c>
      <c r="D1441" s="2"/>
      <c r="E1441" s="2"/>
      <c r="F1441" s="2"/>
      <c r="G1441" s="2"/>
      <c r="H1441" s="2"/>
      <c r="I1441" s="107"/>
      <c r="J1441" s="108"/>
      <c r="K1441" s="108"/>
      <c r="L1441" s="108"/>
      <c r="M1441" s="108"/>
      <c r="N1441" s="108"/>
      <c r="O1441" s="108"/>
      <c r="P1441" s="108"/>
      <c r="Q1441" s="108"/>
      <c r="R1441" s="108"/>
      <c r="S1441" s="108"/>
      <c r="T1441" s="108"/>
      <c r="U1441" s="108"/>
      <c r="V1441" s="108"/>
      <c r="W1441" s="108"/>
      <c r="X1441" s="108"/>
      <c r="Y1441" s="108"/>
      <c r="Z1441" s="108"/>
      <c r="AA1441" s="108"/>
      <c r="AB1441" s="108"/>
      <c r="AC1441" s="108"/>
      <c r="AD1441" s="108"/>
      <c r="AE1441" s="108"/>
      <c r="AF1441" s="108"/>
      <c r="AG1441" s="109"/>
      <c r="AH1441" s="9"/>
      <c r="AI1441" s="2"/>
    </row>
    <row r="1442" spans="1:35" ht="12.75">
      <c r="A1442" s="2"/>
      <c r="B1442" s="8"/>
      <c r="C1442" s="37"/>
      <c r="D1442" s="37"/>
      <c r="E1442" s="37"/>
      <c r="F1442" s="37"/>
      <c r="G1442" s="37"/>
      <c r="H1442" s="37"/>
      <c r="I1442" s="37"/>
      <c r="J1442" s="37"/>
      <c r="K1442" s="37"/>
      <c r="L1442" s="37"/>
      <c r="M1442" s="37"/>
      <c r="N1442" s="37"/>
      <c r="O1442" s="37"/>
      <c r="P1442" s="37"/>
      <c r="Q1442" s="37"/>
      <c r="R1442" s="37"/>
      <c r="S1442" s="37"/>
      <c r="T1442" s="37"/>
      <c r="U1442" s="37"/>
      <c r="V1442" s="37"/>
      <c r="W1442" s="37"/>
      <c r="X1442" s="37"/>
      <c r="Y1442" s="37"/>
      <c r="Z1442" s="37"/>
      <c r="AA1442" s="37"/>
      <c r="AB1442" s="37"/>
      <c r="AC1442" s="37"/>
      <c r="AD1442" s="37"/>
      <c r="AE1442" s="37"/>
      <c r="AF1442" s="37"/>
      <c r="AG1442" s="37"/>
      <c r="AH1442" s="9"/>
      <c r="AI1442" s="2"/>
    </row>
    <row r="1443" spans="1:35" ht="12.75" customHeight="1">
      <c r="A1443" s="2"/>
      <c r="B1443" s="102" t="s">
        <v>16</v>
      </c>
      <c r="C1443" s="30"/>
      <c r="D1443" s="30" t="str">
        <f>"01"</f>
        <v>01</v>
      </c>
      <c r="E1443" s="30" t="str">
        <f>"02"</f>
        <v>02</v>
      </c>
      <c r="F1443" s="30" t="str">
        <f>"03"</f>
        <v>03</v>
      </c>
      <c r="G1443" s="30" t="str">
        <f>"04"</f>
        <v>04</v>
      </c>
      <c r="H1443" s="30" t="str">
        <f>"05"</f>
        <v>05</v>
      </c>
      <c r="I1443" s="30" t="str">
        <f>"06"</f>
        <v>06</v>
      </c>
      <c r="J1443" s="30" t="str">
        <f>"07"</f>
        <v>07</v>
      </c>
      <c r="K1443" s="30" t="str">
        <f>"08"</f>
        <v>08</v>
      </c>
      <c r="L1443" s="30" t="str">
        <f>"09"</f>
        <v>09</v>
      </c>
      <c r="M1443" s="30" t="str">
        <f>"10"</f>
        <v>10</v>
      </c>
      <c r="N1443" s="30" t="str">
        <f>"11"</f>
        <v>11</v>
      </c>
      <c r="O1443" s="30" t="str">
        <f>"12"</f>
        <v>12</v>
      </c>
      <c r="P1443" s="30" t="str">
        <f>"13"</f>
        <v>13</v>
      </c>
      <c r="Q1443" s="30" t="str">
        <f>"14"</f>
        <v>14</v>
      </c>
      <c r="R1443" s="30" t="str">
        <f>"15"</f>
        <v>15</v>
      </c>
      <c r="S1443" s="30" t="str">
        <f>"16"</f>
        <v>16</v>
      </c>
      <c r="T1443" s="30" t="str">
        <f>"17"</f>
        <v>17</v>
      </c>
      <c r="U1443" s="30" t="str">
        <f>"18"</f>
        <v>18</v>
      </c>
      <c r="V1443" s="30" t="str">
        <f>"19"</f>
        <v>19</v>
      </c>
      <c r="W1443" s="30" t="str">
        <f>"20"</f>
        <v>20</v>
      </c>
      <c r="X1443" s="30" t="str">
        <f>"21"</f>
        <v>21</v>
      </c>
      <c r="Y1443" s="30" t="str">
        <f>"22"</f>
        <v>22</v>
      </c>
      <c r="Z1443" s="30" t="str">
        <f>"23"</f>
        <v>23</v>
      </c>
      <c r="AA1443" s="30" t="str">
        <f>"24"</f>
        <v>24</v>
      </c>
      <c r="AB1443" s="30" t="str">
        <f>"25"</f>
        <v>25</v>
      </c>
      <c r="AC1443" s="30" t="str">
        <f>"26"</f>
        <v>26</v>
      </c>
      <c r="AD1443" s="30" t="str">
        <f>"27"</f>
        <v>27</v>
      </c>
      <c r="AE1443" s="30" t="str">
        <f>"28"</f>
        <v>28</v>
      </c>
      <c r="AF1443" s="30" t="str">
        <f>"29"</f>
        <v>29</v>
      </c>
      <c r="AG1443" s="30" t="str">
        <f>"30"</f>
        <v>30</v>
      </c>
      <c r="AH1443" s="9"/>
      <c r="AI1443" s="2"/>
    </row>
    <row r="1444" spans="1:35" ht="12.75">
      <c r="A1444" s="2"/>
      <c r="B1444" s="102"/>
      <c r="C1444" s="30">
        <v>1</v>
      </c>
      <c r="D1444" s="34"/>
      <c r="E1444" s="34"/>
      <c r="F1444" s="34"/>
      <c r="G1444" s="34"/>
      <c r="H1444" s="34"/>
      <c r="I1444" s="34"/>
      <c r="J1444" s="34"/>
      <c r="K1444" s="34"/>
      <c r="L1444" s="34"/>
      <c r="M1444" s="34"/>
      <c r="N1444" s="34"/>
      <c r="O1444" s="34"/>
      <c r="P1444" s="34"/>
      <c r="Q1444" s="34"/>
      <c r="R1444" s="34"/>
      <c r="S1444" s="34"/>
      <c r="T1444" s="34"/>
      <c r="U1444" s="34"/>
      <c r="V1444" s="34"/>
      <c r="W1444" s="34"/>
      <c r="X1444" s="34"/>
      <c r="Y1444" s="34"/>
      <c r="Z1444" s="34"/>
      <c r="AA1444" s="34"/>
      <c r="AB1444" s="34"/>
      <c r="AC1444" s="34"/>
      <c r="AD1444" s="34"/>
      <c r="AE1444" s="34"/>
      <c r="AF1444" s="34"/>
      <c r="AG1444" s="34"/>
      <c r="AH1444" s="9"/>
      <c r="AI1444" s="2"/>
    </row>
    <row r="1445" spans="1:35" ht="12.75">
      <c r="A1445" s="2"/>
      <c r="B1445" s="102"/>
      <c r="C1445" s="30">
        <v>2</v>
      </c>
      <c r="D1445" s="34"/>
      <c r="E1445" s="34"/>
      <c r="F1445" s="34"/>
      <c r="G1445" s="34"/>
      <c r="H1445" s="34"/>
      <c r="I1445" s="34"/>
      <c r="J1445" s="34"/>
      <c r="K1445" s="34"/>
      <c r="L1445" s="34"/>
      <c r="M1445" s="34"/>
      <c r="N1445" s="34"/>
      <c r="O1445" s="34"/>
      <c r="P1445" s="34"/>
      <c r="Q1445" s="34"/>
      <c r="R1445" s="34"/>
      <c r="S1445" s="34"/>
      <c r="T1445" s="34"/>
      <c r="U1445" s="34"/>
      <c r="V1445" s="34"/>
      <c r="W1445" s="34"/>
      <c r="X1445" s="34"/>
      <c r="Y1445" s="34"/>
      <c r="Z1445" s="34"/>
      <c r="AA1445" s="34"/>
      <c r="AB1445" s="34"/>
      <c r="AC1445" s="34"/>
      <c r="AD1445" s="34"/>
      <c r="AE1445" s="34"/>
      <c r="AF1445" s="34"/>
      <c r="AG1445" s="34"/>
      <c r="AH1445" s="9"/>
      <c r="AI1445" s="2"/>
    </row>
    <row r="1446" spans="1:35" ht="12.75">
      <c r="A1446" s="2"/>
      <c r="B1446" s="102"/>
      <c r="C1446" s="30">
        <v>3</v>
      </c>
      <c r="D1446" s="34"/>
      <c r="E1446" s="34"/>
      <c r="F1446" s="34"/>
      <c r="G1446" s="34"/>
      <c r="H1446" s="34"/>
      <c r="I1446" s="34"/>
      <c r="J1446" s="34"/>
      <c r="K1446" s="34"/>
      <c r="L1446" s="34"/>
      <c r="M1446" s="34"/>
      <c r="N1446" s="34"/>
      <c r="O1446" s="34"/>
      <c r="P1446" s="34"/>
      <c r="Q1446" s="34"/>
      <c r="R1446" s="34"/>
      <c r="S1446" s="34"/>
      <c r="T1446" s="34"/>
      <c r="U1446" s="34"/>
      <c r="V1446" s="34"/>
      <c r="W1446" s="34"/>
      <c r="X1446" s="34"/>
      <c r="Y1446" s="34"/>
      <c r="Z1446" s="34"/>
      <c r="AA1446" s="34"/>
      <c r="AB1446" s="34"/>
      <c r="AC1446" s="34"/>
      <c r="AD1446" s="34"/>
      <c r="AE1446" s="34"/>
      <c r="AF1446" s="34"/>
      <c r="AG1446" s="34"/>
      <c r="AH1446" s="9"/>
      <c r="AI1446" s="2"/>
    </row>
    <row r="1447" spans="1:35" ht="12.75">
      <c r="A1447" s="2"/>
      <c r="B1447" s="102"/>
      <c r="C1447" s="30">
        <v>4</v>
      </c>
      <c r="D1447" s="34"/>
      <c r="E1447" s="34"/>
      <c r="F1447" s="34"/>
      <c r="G1447" s="34"/>
      <c r="H1447" s="34"/>
      <c r="I1447" s="34"/>
      <c r="J1447" s="34"/>
      <c r="K1447" s="34"/>
      <c r="L1447" s="34"/>
      <c r="M1447" s="34"/>
      <c r="N1447" s="34"/>
      <c r="O1447" s="34"/>
      <c r="P1447" s="34"/>
      <c r="Q1447" s="34"/>
      <c r="R1447" s="34"/>
      <c r="S1447" s="34"/>
      <c r="T1447" s="34"/>
      <c r="U1447" s="34"/>
      <c r="V1447" s="34"/>
      <c r="W1447" s="34"/>
      <c r="X1447" s="34"/>
      <c r="Y1447" s="34"/>
      <c r="Z1447" s="34"/>
      <c r="AA1447" s="34"/>
      <c r="AB1447" s="34"/>
      <c r="AC1447" s="34"/>
      <c r="AD1447" s="34"/>
      <c r="AE1447" s="34"/>
      <c r="AF1447" s="34"/>
      <c r="AG1447" s="34"/>
      <c r="AH1447" s="9"/>
      <c r="AI1447" s="2"/>
    </row>
    <row r="1448" spans="1:35" ht="12.75">
      <c r="A1448" s="2"/>
      <c r="B1448" s="10"/>
      <c r="C1448" s="11"/>
      <c r="D1448" s="11"/>
      <c r="E1448" s="11"/>
      <c r="F1448" s="11"/>
      <c r="G1448" s="11"/>
      <c r="H1448" s="11"/>
      <c r="I1448" s="11"/>
      <c r="J1448" s="11"/>
      <c r="K1448" s="11"/>
      <c r="L1448" s="11"/>
      <c r="M1448" s="11"/>
      <c r="N1448" s="11"/>
      <c r="O1448" s="11"/>
      <c r="P1448" s="11"/>
      <c r="Q1448" s="11"/>
      <c r="R1448" s="11"/>
      <c r="S1448" s="11"/>
      <c r="T1448" s="11"/>
      <c r="U1448" s="11"/>
      <c r="V1448" s="11"/>
      <c r="W1448" s="11"/>
      <c r="X1448" s="11"/>
      <c r="Y1448" s="11"/>
      <c r="Z1448" s="11"/>
      <c r="AA1448" s="11"/>
      <c r="AB1448" s="11"/>
      <c r="AC1448" s="11"/>
      <c r="AD1448" s="11"/>
      <c r="AE1448" s="11"/>
      <c r="AF1448" s="11"/>
      <c r="AG1448" s="11"/>
      <c r="AH1448" s="12"/>
      <c r="AI1448" s="2"/>
    </row>
    <row r="1449" spans="1:35" ht="12.75">
      <c r="A1449" s="14">
        <f>A1434+1</f>
        <v>97</v>
      </c>
      <c r="B1449" s="39"/>
      <c r="C1449" s="37"/>
      <c r="D1449" s="37"/>
      <c r="E1449" s="37"/>
      <c r="F1449" s="37"/>
      <c r="G1449" s="37"/>
      <c r="H1449" s="37"/>
      <c r="I1449" s="37"/>
      <c r="J1449" s="37"/>
      <c r="K1449" s="37"/>
      <c r="L1449" s="37"/>
      <c r="M1449" s="37"/>
      <c r="N1449" s="37"/>
      <c r="O1449" s="37"/>
      <c r="P1449" s="37"/>
      <c r="Q1449" s="37"/>
      <c r="R1449" s="37"/>
      <c r="S1449" s="37"/>
      <c r="T1449" s="37"/>
      <c r="U1449" s="37"/>
      <c r="V1449" s="37"/>
      <c r="W1449" s="37"/>
      <c r="X1449" s="37"/>
      <c r="Y1449" s="37"/>
      <c r="Z1449" s="37"/>
      <c r="AA1449" s="37"/>
      <c r="AB1449" s="37"/>
      <c r="AC1449" s="37"/>
      <c r="AD1449" s="37"/>
      <c r="AE1449" s="37"/>
      <c r="AF1449" s="37"/>
      <c r="AG1449" s="37"/>
      <c r="AH1449" s="40"/>
      <c r="AI1449" s="2"/>
    </row>
    <row r="1450" spans="1:35" ht="12.75">
      <c r="A1450" s="2"/>
      <c r="B1450" s="41"/>
      <c r="C1450" s="14" t="s">
        <v>18</v>
      </c>
      <c r="D1450" s="37"/>
      <c r="E1450" s="37"/>
      <c r="F1450" s="37"/>
      <c r="G1450" s="37"/>
      <c r="H1450" s="37"/>
      <c r="I1450" s="110">
        <f>IF(AND(I1452&lt;&gt;"",Y1452&lt;&gt;"",AD1452&lt;&gt;"",I1454&lt;&gt;"",I1455&lt;&gt;"",I1456&lt;&gt;""),1+I1435,"")</f>
      </c>
      <c r="J1450" s="111"/>
      <c r="K1450" s="112"/>
      <c r="L1450" s="37"/>
      <c r="M1450" s="37" t="s">
        <v>45</v>
      </c>
      <c r="N1450" s="37"/>
      <c r="O1450" s="37"/>
      <c r="P1450" s="37"/>
      <c r="Q1450" s="37"/>
      <c r="R1450" s="37"/>
      <c r="S1450" s="37"/>
      <c r="T1450" s="37"/>
      <c r="U1450" s="37"/>
      <c r="V1450" s="31"/>
      <c r="W1450" s="37"/>
      <c r="X1450" s="37" t="s">
        <v>46</v>
      </c>
      <c r="Y1450" s="37"/>
      <c r="Z1450" s="37"/>
      <c r="AA1450" s="37"/>
      <c r="AB1450" s="37"/>
      <c r="AC1450" s="37"/>
      <c r="AD1450" s="37"/>
      <c r="AE1450" s="37"/>
      <c r="AF1450" s="122"/>
      <c r="AG1450" s="123"/>
      <c r="AH1450" s="42"/>
      <c r="AI1450" s="2"/>
    </row>
    <row r="1451" spans="1:35" ht="12.75">
      <c r="A1451" s="2"/>
      <c r="B1451" s="8"/>
      <c r="C1451" s="37"/>
      <c r="D1451" s="37"/>
      <c r="E1451" s="37"/>
      <c r="F1451" s="37"/>
      <c r="G1451" s="37"/>
      <c r="H1451" s="37"/>
      <c r="I1451" s="37"/>
      <c r="J1451" s="37"/>
      <c r="K1451" s="37"/>
      <c r="L1451" s="37"/>
      <c r="M1451" s="37"/>
      <c r="N1451" s="37"/>
      <c r="O1451" s="37"/>
      <c r="P1451" s="37"/>
      <c r="Q1451" s="37"/>
      <c r="R1451" s="37"/>
      <c r="S1451" s="37"/>
      <c r="T1451" s="37"/>
      <c r="U1451" s="37"/>
      <c r="V1451" s="37"/>
      <c r="W1451" s="37"/>
      <c r="X1451" s="37"/>
      <c r="Y1451" s="37"/>
      <c r="Z1451" s="37"/>
      <c r="AA1451" s="37"/>
      <c r="AB1451" s="37"/>
      <c r="AC1451" s="37"/>
      <c r="AD1451" s="37"/>
      <c r="AE1451" s="37"/>
      <c r="AF1451" s="37"/>
      <c r="AG1451" s="37"/>
      <c r="AH1451" s="9"/>
      <c r="AI1451" s="2"/>
    </row>
    <row r="1452" spans="1:35" ht="12.75">
      <c r="A1452" s="2"/>
      <c r="B1452" s="8"/>
      <c r="C1452" s="14" t="s">
        <v>6</v>
      </c>
      <c r="D1452" s="2"/>
      <c r="E1452" s="2"/>
      <c r="F1452" s="2"/>
      <c r="G1452" s="2"/>
      <c r="H1452" s="2"/>
      <c r="I1452" s="103"/>
      <c r="J1452" s="104"/>
      <c r="K1452" s="104"/>
      <c r="L1452" s="104"/>
      <c r="M1452" s="104"/>
      <c r="N1452" s="104"/>
      <c r="O1452" s="104"/>
      <c r="P1452" s="104"/>
      <c r="Q1452" s="104"/>
      <c r="R1452" s="104"/>
      <c r="S1452" s="105"/>
      <c r="T1452" s="37"/>
      <c r="U1452" s="14" t="s">
        <v>11</v>
      </c>
      <c r="V1452" s="2"/>
      <c r="W1452" s="2"/>
      <c r="X1452" s="2"/>
      <c r="Y1452" s="31"/>
      <c r="Z1452" s="37"/>
      <c r="AA1452" s="14" t="s">
        <v>10</v>
      </c>
      <c r="AB1452" s="2"/>
      <c r="AC1452" s="2"/>
      <c r="AD1452" s="106"/>
      <c r="AE1452" s="106"/>
      <c r="AF1452" s="106"/>
      <c r="AG1452" s="106"/>
      <c r="AH1452" s="9"/>
      <c r="AI1452" s="2"/>
    </row>
    <row r="1453" spans="1:35" ht="12.75">
      <c r="A1453" s="2"/>
      <c r="B1453" s="8"/>
      <c r="C1453" s="37"/>
      <c r="D1453" s="37"/>
      <c r="E1453" s="37"/>
      <c r="F1453" s="37"/>
      <c r="G1453" s="37"/>
      <c r="H1453" s="37"/>
      <c r="I1453" s="37"/>
      <c r="J1453" s="37"/>
      <c r="K1453" s="37"/>
      <c r="L1453" s="37"/>
      <c r="M1453" s="37"/>
      <c r="N1453" s="37"/>
      <c r="O1453" s="37"/>
      <c r="P1453" s="37"/>
      <c r="Q1453" s="37"/>
      <c r="R1453" s="37"/>
      <c r="S1453" s="37"/>
      <c r="T1453" s="37"/>
      <c r="U1453" s="37"/>
      <c r="V1453" s="37"/>
      <c r="W1453" s="37"/>
      <c r="X1453" s="37"/>
      <c r="Y1453" s="37"/>
      <c r="Z1453" s="37"/>
      <c r="AA1453" s="37"/>
      <c r="AB1453" s="37"/>
      <c r="AC1453" s="37"/>
      <c r="AD1453" s="37"/>
      <c r="AE1453" s="37"/>
      <c r="AF1453" s="37"/>
      <c r="AG1453" s="37"/>
      <c r="AH1453" s="9"/>
      <c r="AI1453" s="2"/>
    </row>
    <row r="1454" spans="1:35" ht="12.75">
      <c r="A1454" s="2"/>
      <c r="B1454" s="8"/>
      <c r="C1454" s="14" t="s">
        <v>7</v>
      </c>
      <c r="D1454" s="2"/>
      <c r="E1454" s="2"/>
      <c r="F1454" s="2"/>
      <c r="G1454" s="2"/>
      <c r="H1454" s="2"/>
      <c r="I1454" s="107"/>
      <c r="J1454" s="108"/>
      <c r="K1454" s="108"/>
      <c r="L1454" s="108"/>
      <c r="M1454" s="108"/>
      <c r="N1454" s="108"/>
      <c r="O1454" s="108"/>
      <c r="P1454" s="108"/>
      <c r="Q1454" s="108"/>
      <c r="R1454" s="108"/>
      <c r="S1454" s="108"/>
      <c r="T1454" s="108"/>
      <c r="U1454" s="108"/>
      <c r="V1454" s="108"/>
      <c r="W1454" s="108"/>
      <c r="X1454" s="108"/>
      <c r="Y1454" s="108"/>
      <c r="Z1454" s="108"/>
      <c r="AA1454" s="108"/>
      <c r="AB1454" s="108"/>
      <c r="AC1454" s="108"/>
      <c r="AD1454" s="108"/>
      <c r="AE1454" s="108"/>
      <c r="AF1454" s="108"/>
      <c r="AG1454" s="109"/>
      <c r="AH1454" s="9"/>
      <c r="AI1454" s="2"/>
    </row>
    <row r="1455" spans="1:35" ht="12.75">
      <c r="A1455" s="2"/>
      <c r="B1455" s="8"/>
      <c r="C1455" s="14" t="s">
        <v>8</v>
      </c>
      <c r="D1455" s="2"/>
      <c r="E1455" s="2"/>
      <c r="F1455" s="2"/>
      <c r="G1455" s="2"/>
      <c r="H1455" s="2"/>
      <c r="I1455" s="107"/>
      <c r="J1455" s="108"/>
      <c r="K1455" s="108"/>
      <c r="L1455" s="108"/>
      <c r="M1455" s="108"/>
      <c r="N1455" s="108"/>
      <c r="O1455" s="108"/>
      <c r="P1455" s="108"/>
      <c r="Q1455" s="108"/>
      <c r="R1455" s="108"/>
      <c r="S1455" s="108"/>
      <c r="T1455" s="108"/>
      <c r="U1455" s="108"/>
      <c r="V1455" s="108"/>
      <c r="W1455" s="108"/>
      <c r="X1455" s="108"/>
      <c r="Y1455" s="108"/>
      <c r="Z1455" s="108"/>
      <c r="AA1455" s="108"/>
      <c r="AB1455" s="108"/>
      <c r="AC1455" s="108"/>
      <c r="AD1455" s="108"/>
      <c r="AE1455" s="108"/>
      <c r="AF1455" s="108"/>
      <c r="AG1455" s="109"/>
      <c r="AH1455" s="9"/>
      <c r="AI1455" s="2"/>
    </row>
    <row r="1456" spans="1:35" ht="12.75">
      <c r="A1456" s="2"/>
      <c r="B1456" s="8"/>
      <c r="C1456" s="14" t="s">
        <v>9</v>
      </c>
      <c r="D1456" s="2"/>
      <c r="E1456" s="2"/>
      <c r="F1456" s="2"/>
      <c r="G1456" s="2"/>
      <c r="H1456" s="2"/>
      <c r="I1456" s="107"/>
      <c r="J1456" s="108"/>
      <c r="K1456" s="108"/>
      <c r="L1456" s="108"/>
      <c r="M1456" s="108"/>
      <c r="N1456" s="108"/>
      <c r="O1456" s="108"/>
      <c r="P1456" s="108"/>
      <c r="Q1456" s="108"/>
      <c r="R1456" s="108"/>
      <c r="S1456" s="108"/>
      <c r="T1456" s="108"/>
      <c r="U1456" s="108"/>
      <c r="V1456" s="108"/>
      <c r="W1456" s="108"/>
      <c r="X1456" s="108"/>
      <c r="Y1456" s="108"/>
      <c r="Z1456" s="108"/>
      <c r="AA1456" s="108"/>
      <c r="AB1456" s="108"/>
      <c r="AC1456" s="108"/>
      <c r="AD1456" s="108"/>
      <c r="AE1456" s="108"/>
      <c r="AF1456" s="108"/>
      <c r="AG1456" s="109"/>
      <c r="AH1456" s="9"/>
      <c r="AI1456" s="2"/>
    </row>
    <row r="1457" spans="1:35" ht="12.75">
      <c r="A1457" s="2"/>
      <c r="B1457" s="8"/>
      <c r="C1457" s="37"/>
      <c r="D1457" s="37"/>
      <c r="E1457" s="37"/>
      <c r="F1457" s="37"/>
      <c r="G1457" s="37"/>
      <c r="H1457" s="37"/>
      <c r="I1457" s="37"/>
      <c r="J1457" s="37"/>
      <c r="K1457" s="37"/>
      <c r="L1457" s="37"/>
      <c r="M1457" s="37"/>
      <c r="N1457" s="37"/>
      <c r="O1457" s="37"/>
      <c r="P1457" s="37"/>
      <c r="Q1457" s="37"/>
      <c r="R1457" s="37"/>
      <c r="S1457" s="37"/>
      <c r="T1457" s="37"/>
      <c r="U1457" s="37"/>
      <c r="V1457" s="37"/>
      <c r="W1457" s="37"/>
      <c r="X1457" s="37"/>
      <c r="Y1457" s="37"/>
      <c r="Z1457" s="37"/>
      <c r="AA1457" s="37"/>
      <c r="AB1457" s="37"/>
      <c r="AC1457" s="37"/>
      <c r="AD1457" s="37"/>
      <c r="AE1457" s="37"/>
      <c r="AF1457" s="37"/>
      <c r="AG1457" s="37"/>
      <c r="AH1457" s="9"/>
      <c r="AI1457" s="2"/>
    </row>
    <row r="1458" spans="1:35" ht="12.75" customHeight="1">
      <c r="A1458" s="2"/>
      <c r="B1458" s="102" t="s">
        <v>16</v>
      </c>
      <c r="C1458" s="30"/>
      <c r="D1458" s="30" t="str">
        <f>"01"</f>
        <v>01</v>
      </c>
      <c r="E1458" s="30" t="str">
        <f>"02"</f>
        <v>02</v>
      </c>
      <c r="F1458" s="30" t="str">
        <f>"03"</f>
        <v>03</v>
      </c>
      <c r="G1458" s="30" t="str">
        <f>"04"</f>
        <v>04</v>
      </c>
      <c r="H1458" s="30" t="str">
        <f>"05"</f>
        <v>05</v>
      </c>
      <c r="I1458" s="30" t="str">
        <f>"06"</f>
        <v>06</v>
      </c>
      <c r="J1458" s="30" t="str">
        <f>"07"</f>
        <v>07</v>
      </c>
      <c r="K1458" s="30" t="str">
        <f>"08"</f>
        <v>08</v>
      </c>
      <c r="L1458" s="30" t="str">
        <f>"09"</f>
        <v>09</v>
      </c>
      <c r="M1458" s="30" t="str">
        <f>"10"</f>
        <v>10</v>
      </c>
      <c r="N1458" s="30" t="str">
        <f>"11"</f>
        <v>11</v>
      </c>
      <c r="O1458" s="30" t="str">
        <f>"12"</f>
        <v>12</v>
      </c>
      <c r="P1458" s="30" t="str">
        <f>"13"</f>
        <v>13</v>
      </c>
      <c r="Q1458" s="30" t="str">
        <f>"14"</f>
        <v>14</v>
      </c>
      <c r="R1458" s="30" t="str">
        <f>"15"</f>
        <v>15</v>
      </c>
      <c r="S1458" s="30" t="str">
        <f>"16"</f>
        <v>16</v>
      </c>
      <c r="T1458" s="30" t="str">
        <f>"17"</f>
        <v>17</v>
      </c>
      <c r="U1458" s="30" t="str">
        <f>"18"</f>
        <v>18</v>
      </c>
      <c r="V1458" s="30" t="str">
        <f>"19"</f>
        <v>19</v>
      </c>
      <c r="W1458" s="30" t="str">
        <f>"20"</f>
        <v>20</v>
      </c>
      <c r="X1458" s="30" t="str">
        <f>"21"</f>
        <v>21</v>
      </c>
      <c r="Y1458" s="30" t="str">
        <f>"22"</f>
        <v>22</v>
      </c>
      <c r="Z1458" s="30" t="str">
        <f>"23"</f>
        <v>23</v>
      </c>
      <c r="AA1458" s="30" t="str">
        <f>"24"</f>
        <v>24</v>
      </c>
      <c r="AB1458" s="30" t="str">
        <f>"25"</f>
        <v>25</v>
      </c>
      <c r="AC1458" s="30" t="str">
        <f>"26"</f>
        <v>26</v>
      </c>
      <c r="AD1458" s="30" t="str">
        <f>"27"</f>
        <v>27</v>
      </c>
      <c r="AE1458" s="30" t="str">
        <f>"28"</f>
        <v>28</v>
      </c>
      <c r="AF1458" s="30" t="str">
        <f>"29"</f>
        <v>29</v>
      </c>
      <c r="AG1458" s="30" t="str">
        <f>"30"</f>
        <v>30</v>
      </c>
      <c r="AH1458" s="9"/>
      <c r="AI1458" s="2"/>
    </row>
    <row r="1459" spans="1:35" ht="12.75">
      <c r="A1459" s="2"/>
      <c r="B1459" s="102"/>
      <c r="C1459" s="30">
        <v>1</v>
      </c>
      <c r="D1459" s="34"/>
      <c r="E1459" s="34"/>
      <c r="F1459" s="34"/>
      <c r="G1459" s="34"/>
      <c r="H1459" s="34"/>
      <c r="I1459" s="34"/>
      <c r="J1459" s="34"/>
      <c r="K1459" s="34"/>
      <c r="L1459" s="34"/>
      <c r="M1459" s="34"/>
      <c r="N1459" s="34"/>
      <c r="O1459" s="34"/>
      <c r="P1459" s="34"/>
      <c r="Q1459" s="34"/>
      <c r="R1459" s="34"/>
      <c r="S1459" s="34"/>
      <c r="T1459" s="34"/>
      <c r="U1459" s="34"/>
      <c r="V1459" s="34"/>
      <c r="W1459" s="34"/>
      <c r="X1459" s="34"/>
      <c r="Y1459" s="34"/>
      <c r="Z1459" s="34"/>
      <c r="AA1459" s="34"/>
      <c r="AB1459" s="34"/>
      <c r="AC1459" s="34"/>
      <c r="AD1459" s="34"/>
      <c r="AE1459" s="34"/>
      <c r="AF1459" s="34"/>
      <c r="AG1459" s="34"/>
      <c r="AH1459" s="9"/>
      <c r="AI1459" s="2"/>
    </row>
    <row r="1460" spans="1:35" ht="12.75">
      <c r="A1460" s="2"/>
      <c r="B1460" s="102"/>
      <c r="C1460" s="30">
        <v>2</v>
      </c>
      <c r="D1460" s="34"/>
      <c r="E1460" s="34"/>
      <c r="F1460" s="34"/>
      <c r="G1460" s="34"/>
      <c r="H1460" s="34"/>
      <c r="I1460" s="34"/>
      <c r="J1460" s="34"/>
      <c r="K1460" s="34"/>
      <c r="L1460" s="34"/>
      <c r="M1460" s="34"/>
      <c r="N1460" s="34"/>
      <c r="O1460" s="34"/>
      <c r="P1460" s="34"/>
      <c r="Q1460" s="34"/>
      <c r="R1460" s="34"/>
      <c r="S1460" s="34"/>
      <c r="T1460" s="34"/>
      <c r="U1460" s="34"/>
      <c r="V1460" s="34"/>
      <c r="W1460" s="34"/>
      <c r="X1460" s="34"/>
      <c r="Y1460" s="34"/>
      <c r="Z1460" s="34"/>
      <c r="AA1460" s="34"/>
      <c r="AB1460" s="34"/>
      <c r="AC1460" s="34"/>
      <c r="AD1460" s="34"/>
      <c r="AE1460" s="34"/>
      <c r="AF1460" s="34"/>
      <c r="AG1460" s="34"/>
      <c r="AH1460" s="9"/>
      <c r="AI1460" s="2"/>
    </row>
    <row r="1461" spans="1:35" ht="12.75">
      <c r="A1461" s="2"/>
      <c r="B1461" s="102"/>
      <c r="C1461" s="30">
        <v>3</v>
      </c>
      <c r="D1461" s="34"/>
      <c r="E1461" s="34"/>
      <c r="F1461" s="34"/>
      <c r="G1461" s="34"/>
      <c r="H1461" s="34"/>
      <c r="I1461" s="34"/>
      <c r="J1461" s="34"/>
      <c r="K1461" s="34"/>
      <c r="L1461" s="34"/>
      <c r="M1461" s="34"/>
      <c r="N1461" s="34"/>
      <c r="O1461" s="34"/>
      <c r="P1461" s="34"/>
      <c r="Q1461" s="34"/>
      <c r="R1461" s="34"/>
      <c r="S1461" s="34"/>
      <c r="T1461" s="34"/>
      <c r="U1461" s="34"/>
      <c r="V1461" s="34"/>
      <c r="W1461" s="34"/>
      <c r="X1461" s="34"/>
      <c r="Y1461" s="34"/>
      <c r="Z1461" s="34"/>
      <c r="AA1461" s="34"/>
      <c r="AB1461" s="34"/>
      <c r="AC1461" s="34"/>
      <c r="AD1461" s="34"/>
      <c r="AE1461" s="34"/>
      <c r="AF1461" s="34"/>
      <c r="AG1461" s="34"/>
      <c r="AH1461" s="9"/>
      <c r="AI1461" s="2"/>
    </row>
    <row r="1462" spans="1:35" ht="12.75">
      <c r="A1462" s="2"/>
      <c r="B1462" s="102"/>
      <c r="C1462" s="30">
        <v>4</v>
      </c>
      <c r="D1462" s="34"/>
      <c r="E1462" s="34"/>
      <c r="F1462" s="34"/>
      <c r="G1462" s="34"/>
      <c r="H1462" s="34"/>
      <c r="I1462" s="34"/>
      <c r="J1462" s="34"/>
      <c r="K1462" s="34"/>
      <c r="L1462" s="34"/>
      <c r="M1462" s="34"/>
      <c r="N1462" s="34"/>
      <c r="O1462" s="34"/>
      <c r="P1462" s="34"/>
      <c r="Q1462" s="34"/>
      <c r="R1462" s="34"/>
      <c r="S1462" s="34"/>
      <c r="T1462" s="34"/>
      <c r="U1462" s="34"/>
      <c r="V1462" s="34"/>
      <c r="W1462" s="34"/>
      <c r="X1462" s="34"/>
      <c r="Y1462" s="34"/>
      <c r="Z1462" s="34"/>
      <c r="AA1462" s="34"/>
      <c r="AB1462" s="34"/>
      <c r="AC1462" s="34"/>
      <c r="AD1462" s="34"/>
      <c r="AE1462" s="34"/>
      <c r="AF1462" s="34"/>
      <c r="AG1462" s="34"/>
      <c r="AH1462" s="9"/>
      <c r="AI1462" s="2"/>
    </row>
    <row r="1463" spans="1:35" ht="12.75">
      <c r="A1463" s="2"/>
      <c r="B1463" s="10"/>
      <c r="C1463" s="11"/>
      <c r="D1463" s="11"/>
      <c r="E1463" s="11"/>
      <c r="F1463" s="11"/>
      <c r="G1463" s="11"/>
      <c r="H1463" s="11"/>
      <c r="I1463" s="11"/>
      <c r="J1463" s="11"/>
      <c r="K1463" s="11"/>
      <c r="L1463" s="11"/>
      <c r="M1463" s="11"/>
      <c r="N1463" s="11"/>
      <c r="O1463" s="11"/>
      <c r="P1463" s="11"/>
      <c r="Q1463" s="11"/>
      <c r="R1463" s="11"/>
      <c r="S1463" s="11"/>
      <c r="T1463" s="11"/>
      <c r="U1463" s="11"/>
      <c r="V1463" s="11"/>
      <c r="W1463" s="11"/>
      <c r="X1463" s="11"/>
      <c r="Y1463" s="11"/>
      <c r="Z1463" s="11"/>
      <c r="AA1463" s="11"/>
      <c r="AB1463" s="11"/>
      <c r="AC1463" s="11"/>
      <c r="AD1463" s="11"/>
      <c r="AE1463" s="11"/>
      <c r="AF1463" s="11"/>
      <c r="AG1463" s="11"/>
      <c r="AH1463" s="12"/>
      <c r="AI1463" s="2"/>
    </row>
    <row r="1464" spans="1:35" ht="12.75">
      <c r="A1464" s="14">
        <f>A1449+1</f>
        <v>98</v>
      </c>
      <c r="B1464" s="39"/>
      <c r="C1464" s="37"/>
      <c r="D1464" s="37"/>
      <c r="E1464" s="37"/>
      <c r="F1464" s="37"/>
      <c r="G1464" s="37"/>
      <c r="H1464" s="37"/>
      <c r="I1464" s="37"/>
      <c r="J1464" s="37"/>
      <c r="K1464" s="37"/>
      <c r="L1464" s="37"/>
      <c r="M1464" s="37"/>
      <c r="N1464" s="37"/>
      <c r="O1464" s="37"/>
      <c r="P1464" s="37"/>
      <c r="Q1464" s="37"/>
      <c r="R1464" s="37"/>
      <c r="S1464" s="37"/>
      <c r="T1464" s="37"/>
      <c r="U1464" s="37"/>
      <c r="V1464" s="37"/>
      <c r="W1464" s="37"/>
      <c r="X1464" s="37"/>
      <c r="Y1464" s="37"/>
      <c r="Z1464" s="37"/>
      <c r="AA1464" s="37"/>
      <c r="AB1464" s="37"/>
      <c r="AC1464" s="37"/>
      <c r="AD1464" s="37"/>
      <c r="AE1464" s="37"/>
      <c r="AF1464" s="37"/>
      <c r="AG1464" s="37"/>
      <c r="AH1464" s="40"/>
      <c r="AI1464" s="2"/>
    </row>
    <row r="1465" spans="1:35" ht="12.75">
      <c r="A1465" s="2"/>
      <c r="B1465" s="41"/>
      <c r="C1465" s="14" t="s">
        <v>18</v>
      </c>
      <c r="D1465" s="37"/>
      <c r="E1465" s="37"/>
      <c r="F1465" s="37"/>
      <c r="G1465" s="37"/>
      <c r="H1465" s="37"/>
      <c r="I1465" s="110">
        <f>IF(AND(I1467&lt;&gt;"",Y1467&lt;&gt;"",AD1467&lt;&gt;"",I1469&lt;&gt;"",I1470&lt;&gt;"",I1471&lt;&gt;""),1+I1450,"")</f>
      </c>
      <c r="J1465" s="111"/>
      <c r="K1465" s="112"/>
      <c r="L1465" s="37"/>
      <c r="M1465" s="37" t="s">
        <v>45</v>
      </c>
      <c r="N1465" s="37"/>
      <c r="O1465" s="37"/>
      <c r="P1465" s="37"/>
      <c r="Q1465" s="37"/>
      <c r="R1465" s="37"/>
      <c r="S1465" s="37"/>
      <c r="T1465" s="37"/>
      <c r="U1465" s="37"/>
      <c r="V1465" s="31"/>
      <c r="W1465" s="37"/>
      <c r="X1465" s="37" t="s">
        <v>46</v>
      </c>
      <c r="Y1465" s="37"/>
      <c r="Z1465" s="37"/>
      <c r="AA1465" s="37"/>
      <c r="AB1465" s="37"/>
      <c r="AC1465" s="37"/>
      <c r="AD1465" s="37"/>
      <c r="AE1465" s="37"/>
      <c r="AF1465" s="122"/>
      <c r="AG1465" s="123"/>
      <c r="AH1465" s="42"/>
      <c r="AI1465" s="2"/>
    </row>
    <row r="1466" spans="1:35" ht="12.75">
      <c r="A1466" s="2"/>
      <c r="B1466" s="8"/>
      <c r="C1466" s="37"/>
      <c r="D1466" s="37"/>
      <c r="E1466" s="37"/>
      <c r="F1466" s="37"/>
      <c r="G1466" s="37"/>
      <c r="H1466" s="37"/>
      <c r="I1466" s="37"/>
      <c r="J1466" s="37"/>
      <c r="K1466" s="37"/>
      <c r="L1466" s="37"/>
      <c r="M1466" s="37"/>
      <c r="N1466" s="37"/>
      <c r="O1466" s="37"/>
      <c r="P1466" s="37"/>
      <c r="Q1466" s="37"/>
      <c r="R1466" s="37"/>
      <c r="S1466" s="37"/>
      <c r="T1466" s="37"/>
      <c r="U1466" s="37"/>
      <c r="V1466" s="37"/>
      <c r="W1466" s="37"/>
      <c r="X1466" s="37"/>
      <c r="Y1466" s="37"/>
      <c r="Z1466" s="37"/>
      <c r="AA1466" s="37"/>
      <c r="AB1466" s="37"/>
      <c r="AC1466" s="37"/>
      <c r="AD1466" s="37"/>
      <c r="AE1466" s="37"/>
      <c r="AF1466" s="37"/>
      <c r="AG1466" s="37"/>
      <c r="AH1466" s="9"/>
      <c r="AI1466" s="2"/>
    </row>
    <row r="1467" spans="1:35" ht="12.75">
      <c r="A1467" s="2"/>
      <c r="B1467" s="8"/>
      <c r="C1467" s="14" t="s">
        <v>6</v>
      </c>
      <c r="D1467" s="2"/>
      <c r="E1467" s="2"/>
      <c r="F1467" s="2"/>
      <c r="G1467" s="2"/>
      <c r="H1467" s="2"/>
      <c r="I1467" s="103"/>
      <c r="J1467" s="104"/>
      <c r="K1467" s="104"/>
      <c r="L1467" s="104"/>
      <c r="M1467" s="104"/>
      <c r="N1467" s="104"/>
      <c r="O1467" s="104"/>
      <c r="P1467" s="104"/>
      <c r="Q1467" s="104"/>
      <c r="R1467" s="104"/>
      <c r="S1467" s="105"/>
      <c r="T1467" s="37"/>
      <c r="U1467" s="14" t="s">
        <v>11</v>
      </c>
      <c r="V1467" s="2"/>
      <c r="W1467" s="2"/>
      <c r="X1467" s="2"/>
      <c r="Y1467" s="31"/>
      <c r="Z1467" s="37"/>
      <c r="AA1467" s="14" t="s">
        <v>10</v>
      </c>
      <c r="AB1467" s="2"/>
      <c r="AC1467" s="2"/>
      <c r="AD1467" s="106"/>
      <c r="AE1467" s="106"/>
      <c r="AF1467" s="106"/>
      <c r="AG1467" s="106"/>
      <c r="AH1467" s="9"/>
      <c r="AI1467" s="2"/>
    </row>
    <row r="1468" spans="1:35" ht="12.75">
      <c r="A1468" s="2"/>
      <c r="B1468" s="8"/>
      <c r="C1468" s="37"/>
      <c r="D1468" s="37"/>
      <c r="E1468" s="37"/>
      <c r="F1468" s="37"/>
      <c r="G1468" s="37"/>
      <c r="H1468" s="37"/>
      <c r="I1468" s="37"/>
      <c r="J1468" s="37"/>
      <c r="K1468" s="37"/>
      <c r="L1468" s="37"/>
      <c r="M1468" s="37"/>
      <c r="N1468" s="37"/>
      <c r="O1468" s="37"/>
      <c r="P1468" s="37"/>
      <c r="Q1468" s="37"/>
      <c r="R1468" s="37"/>
      <c r="S1468" s="37"/>
      <c r="T1468" s="37"/>
      <c r="U1468" s="37"/>
      <c r="V1468" s="37"/>
      <c r="W1468" s="37"/>
      <c r="X1468" s="37"/>
      <c r="Y1468" s="37"/>
      <c r="Z1468" s="37"/>
      <c r="AA1468" s="37"/>
      <c r="AB1468" s="37"/>
      <c r="AC1468" s="37"/>
      <c r="AD1468" s="37"/>
      <c r="AE1468" s="37"/>
      <c r="AF1468" s="37"/>
      <c r="AG1468" s="37"/>
      <c r="AH1468" s="9"/>
      <c r="AI1468" s="2"/>
    </row>
    <row r="1469" spans="1:35" ht="12.75">
      <c r="A1469" s="2"/>
      <c r="B1469" s="8"/>
      <c r="C1469" s="14" t="s">
        <v>7</v>
      </c>
      <c r="D1469" s="2"/>
      <c r="E1469" s="2"/>
      <c r="F1469" s="2"/>
      <c r="G1469" s="2"/>
      <c r="H1469" s="2"/>
      <c r="I1469" s="107"/>
      <c r="J1469" s="108"/>
      <c r="K1469" s="108"/>
      <c r="L1469" s="108"/>
      <c r="M1469" s="108"/>
      <c r="N1469" s="108"/>
      <c r="O1469" s="108"/>
      <c r="P1469" s="108"/>
      <c r="Q1469" s="108"/>
      <c r="R1469" s="108"/>
      <c r="S1469" s="108"/>
      <c r="T1469" s="108"/>
      <c r="U1469" s="108"/>
      <c r="V1469" s="108"/>
      <c r="W1469" s="108"/>
      <c r="X1469" s="108"/>
      <c r="Y1469" s="108"/>
      <c r="Z1469" s="108"/>
      <c r="AA1469" s="108"/>
      <c r="AB1469" s="108"/>
      <c r="AC1469" s="108"/>
      <c r="AD1469" s="108"/>
      <c r="AE1469" s="108"/>
      <c r="AF1469" s="108"/>
      <c r="AG1469" s="109"/>
      <c r="AH1469" s="9"/>
      <c r="AI1469" s="2"/>
    </row>
    <row r="1470" spans="1:35" ht="12.75">
      <c r="A1470" s="2"/>
      <c r="B1470" s="8"/>
      <c r="C1470" s="14" t="s">
        <v>8</v>
      </c>
      <c r="D1470" s="2"/>
      <c r="E1470" s="2"/>
      <c r="F1470" s="2"/>
      <c r="G1470" s="2"/>
      <c r="H1470" s="2"/>
      <c r="I1470" s="107"/>
      <c r="J1470" s="108"/>
      <c r="K1470" s="108"/>
      <c r="L1470" s="108"/>
      <c r="M1470" s="108"/>
      <c r="N1470" s="108"/>
      <c r="O1470" s="108"/>
      <c r="P1470" s="108"/>
      <c r="Q1470" s="108"/>
      <c r="R1470" s="108"/>
      <c r="S1470" s="108"/>
      <c r="T1470" s="108"/>
      <c r="U1470" s="108"/>
      <c r="V1470" s="108"/>
      <c r="W1470" s="108"/>
      <c r="X1470" s="108"/>
      <c r="Y1470" s="108"/>
      <c r="Z1470" s="108"/>
      <c r="AA1470" s="108"/>
      <c r="AB1470" s="108"/>
      <c r="AC1470" s="108"/>
      <c r="AD1470" s="108"/>
      <c r="AE1470" s="108"/>
      <c r="AF1470" s="108"/>
      <c r="AG1470" s="109"/>
      <c r="AH1470" s="9"/>
      <c r="AI1470" s="2"/>
    </row>
    <row r="1471" spans="1:35" ht="12.75">
      <c r="A1471" s="2"/>
      <c r="B1471" s="8"/>
      <c r="C1471" s="14" t="s">
        <v>9</v>
      </c>
      <c r="D1471" s="2"/>
      <c r="E1471" s="2"/>
      <c r="F1471" s="2"/>
      <c r="G1471" s="2"/>
      <c r="H1471" s="2"/>
      <c r="I1471" s="107"/>
      <c r="J1471" s="108"/>
      <c r="K1471" s="108"/>
      <c r="L1471" s="108"/>
      <c r="M1471" s="108"/>
      <c r="N1471" s="108"/>
      <c r="O1471" s="108"/>
      <c r="P1471" s="108"/>
      <c r="Q1471" s="108"/>
      <c r="R1471" s="108"/>
      <c r="S1471" s="108"/>
      <c r="T1471" s="108"/>
      <c r="U1471" s="108"/>
      <c r="V1471" s="108"/>
      <c r="W1471" s="108"/>
      <c r="X1471" s="108"/>
      <c r="Y1471" s="108"/>
      <c r="Z1471" s="108"/>
      <c r="AA1471" s="108"/>
      <c r="AB1471" s="108"/>
      <c r="AC1471" s="108"/>
      <c r="AD1471" s="108"/>
      <c r="AE1471" s="108"/>
      <c r="AF1471" s="108"/>
      <c r="AG1471" s="109"/>
      <c r="AH1471" s="9"/>
      <c r="AI1471" s="2"/>
    </row>
    <row r="1472" spans="1:35" ht="12.75">
      <c r="A1472" s="2"/>
      <c r="B1472" s="8"/>
      <c r="C1472" s="37"/>
      <c r="D1472" s="37"/>
      <c r="E1472" s="37"/>
      <c r="F1472" s="37"/>
      <c r="G1472" s="37"/>
      <c r="H1472" s="37"/>
      <c r="I1472" s="37"/>
      <c r="J1472" s="37"/>
      <c r="K1472" s="37"/>
      <c r="L1472" s="37"/>
      <c r="M1472" s="37"/>
      <c r="N1472" s="37"/>
      <c r="O1472" s="37"/>
      <c r="P1472" s="37"/>
      <c r="Q1472" s="37"/>
      <c r="R1472" s="37"/>
      <c r="S1472" s="37"/>
      <c r="T1472" s="37"/>
      <c r="U1472" s="37"/>
      <c r="V1472" s="37"/>
      <c r="W1472" s="37"/>
      <c r="X1472" s="37"/>
      <c r="Y1472" s="37"/>
      <c r="Z1472" s="37"/>
      <c r="AA1472" s="37"/>
      <c r="AB1472" s="37"/>
      <c r="AC1472" s="37"/>
      <c r="AD1472" s="37"/>
      <c r="AE1472" s="37"/>
      <c r="AF1472" s="37"/>
      <c r="AG1472" s="37"/>
      <c r="AH1472" s="9"/>
      <c r="AI1472" s="2"/>
    </row>
    <row r="1473" spans="1:35" ht="12.75" customHeight="1">
      <c r="A1473" s="2"/>
      <c r="B1473" s="102" t="s">
        <v>16</v>
      </c>
      <c r="C1473" s="30"/>
      <c r="D1473" s="30" t="str">
        <f>"01"</f>
        <v>01</v>
      </c>
      <c r="E1473" s="30" t="str">
        <f>"02"</f>
        <v>02</v>
      </c>
      <c r="F1473" s="30" t="str">
        <f>"03"</f>
        <v>03</v>
      </c>
      <c r="G1473" s="30" t="str">
        <f>"04"</f>
        <v>04</v>
      </c>
      <c r="H1473" s="30" t="str">
        <f>"05"</f>
        <v>05</v>
      </c>
      <c r="I1473" s="30" t="str">
        <f>"06"</f>
        <v>06</v>
      </c>
      <c r="J1473" s="30" t="str">
        <f>"07"</f>
        <v>07</v>
      </c>
      <c r="K1473" s="30" t="str">
        <f>"08"</f>
        <v>08</v>
      </c>
      <c r="L1473" s="30" t="str">
        <f>"09"</f>
        <v>09</v>
      </c>
      <c r="M1473" s="30" t="str">
        <f>"10"</f>
        <v>10</v>
      </c>
      <c r="N1473" s="30" t="str">
        <f>"11"</f>
        <v>11</v>
      </c>
      <c r="O1473" s="30" t="str">
        <f>"12"</f>
        <v>12</v>
      </c>
      <c r="P1473" s="30" t="str">
        <f>"13"</f>
        <v>13</v>
      </c>
      <c r="Q1473" s="30" t="str">
        <f>"14"</f>
        <v>14</v>
      </c>
      <c r="R1473" s="30" t="str">
        <f>"15"</f>
        <v>15</v>
      </c>
      <c r="S1473" s="30" t="str">
        <f>"16"</f>
        <v>16</v>
      </c>
      <c r="T1473" s="30" t="str">
        <f>"17"</f>
        <v>17</v>
      </c>
      <c r="U1473" s="30" t="str">
        <f>"18"</f>
        <v>18</v>
      </c>
      <c r="V1473" s="30" t="str">
        <f>"19"</f>
        <v>19</v>
      </c>
      <c r="W1473" s="30" t="str">
        <f>"20"</f>
        <v>20</v>
      </c>
      <c r="X1473" s="30" t="str">
        <f>"21"</f>
        <v>21</v>
      </c>
      <c r="Y1473" s="30" t="str">
        <f>"22"</f>
        <v>22</v>
      </c>
      <c r="Z1473" s="30" t="str">
        <f>"23"</f>
        <v>23</v>
      </c>
      <c r="AA1473" s="30" t="str">
        <f>"24"</f>
        <v>24</v>
      </c>
      <c r="AB1473" s="30" t="str">
        <f>"25"</f>
        <v>25</v>
      </c>
      <c r="AC1473" s="30" t="str">
        <f>"26"</f>
        <v>26</v>
      </c>
      <c r="AD1473" s="30" t="str">
        <f>"27"</f>
        <v>27</v>
      </c>
      <c r="AE1473" s="30" t="str">
        <f>"28"</f>
        <v>28</v>
      </c>
      <c r="AF1473" s="30" t="str">
        <f>"29"</f>
        <v>29</v>
      </c>
      <c r="AG1473" s="30" t="str">
        <f>"30"</f>
        <v>30</v>
      </c>
      <c r="AH1473" s="9"/>
      <c r="AI1473" s="2"/>
    </row>
    <row r="1474" spans="1:35" ht="12.75">
      <c r="A1474" s="2"/>
      <c r="B1474" s="102"/>
      <c r="C1474" s="30">
        <v>1</v>
      </c>
      <c r="D1474" s="34"/>
      <c r="E1474" s="34"/>
      <c r="F1474" s="34"/>
      <c r="G1474" s="34"/>
      <c r="H1474" s="34"/>
      <c r="I1474" s="34"/>
      <c r="J1474" s="34"/>
      <c r="K1474" s="34"/>
      <c r="L1474" s="34"/>
      <c r="M1474" s="34"/>
      <c r="N1474" s="34"/>
      <c r="O1474" s="34"/>
      <c r="P1474" s="34"/>
      <c r="Q1474" s="34"/>
      <c r="R1474" s="34"/>
      <c r="S1474" s="34"/>
      <c r="T1474" s="34"/>
      <c r="U1474" s="34"/>
      <c r="V1474" s="34"/>
      <c r="W1474" s="34"/>
      <c r="X1474" s="34"/>
      <c r="Y1474" s="34"/>
      <c r="Z1474" s="34"/>
      <c r="AA1474" s="34"/>
      <c r="AB1474" s="34"/>
      <c r="AC1474" s="34"/>
      <c r="AD1474" s="34"/>
      <c r="AE1474" s="34"/>
      <c r="AF1474" s="34"/>
      <c r="AG1474" s="34"/>
      <c r="AH1474" s="9"/>
      <c r="AI1474" s="2"/>
    </row>
    <row r="1475" spans="1:35" ht="12.75">
      <c r="A1475" s="2"/>
      <c r="B1475" s="102"/>
      <c r="C1475" s="30">
        <v>2</v>
      </c>
      <c r="D1475" s="34"/>
      <c r="E1475" s="34"/>
      <c r="F1475" s="34"/>
      <c r="G1475" s="34"/>
      <c r="H1475" s="34"/>
      <c r="I1475" s="34"/>
      <c r="J1475" s="34"/>
      <c r="K1475" s="34"/>
      <c r="L1475" s="34"/>
      <c r="M1475" s="34"/>
      <c r="N1475" s="34"/>
      <c r="O1475" s="34"/>
      <c r="P1475" s="34"/>
      <c r="Q1475" s="34"/>
      <c r="R1475" s="34"/>
      <c r="S1475" s="34"/>
      <c r="T1475" s="34"/>
      <c r="U1475" s="34"/>
      <c r="V1475" s="34"/>
      <c r="W1475" s="34"/>
      <c r="X1475" s="34"/>
      <c r="Y1475" s="34"/>
      <c r="Z1475" s="34"/>
      <c r="AA1475" s="34"/>
      <c r="AB1475" s="34"/>
      <c r="AC1475" s="34"/>
      <c r="AD1475" s="34"/>
      <c r="AE1475" s="34"/>
      <c r="AF1475" s="34"/>
      <c r="AG1475" s="34"/>
      <c r="AH1475" s="9"/>
      <c r="AI1475" s="2"/>
    </row>
    <row r="1476" spans="1:35" ht="12.75">
      <c r="A1476" s="2"/>
      <c r="B1476" s="102"/>
      <c r="C1476" s="30">
        <v>3</v>
      </c>
      <c r="D1476" s="34"/>
      <c r="E1476" s="34"/>
      <c r="F1476" s="34"/>
      <c r="G1476" s="34"/>
      <c r="H1476" s="34"/>
      <c r="I1476" s="34"/>
      <c r="J1476" s="34"/>
      <c r="K1476" s="34"/>
      <c r="L1476" s="34"/>
      <c r="M1476" s="34"/>
      <c r="N1476" s="34"/>
      <c r="O1476" s="34"/>
      <c r="P1476" s="34"/>
      <c r="Q1476" s="34"/>
      <c r="R1476" s="34"/>
      <c r="S1476" s="34"/>
      <c r="T1476" s="34"/>
      <c r="U1476" s="34"/>
      <c r="V1476" s="34"/>
      <c r="W1476" s="34"/>
      <c r="X1476" s="34"/>
      <c r="Y1476" s="34"/>
      <c r="Z1476" s="34"/>
      <c r="AA1476" s="34"/>
      <c r="AB1476" s="34"/>
      <c r="AC1476" s="34"/>
      <c r="AD1476" s="34"/>
      <c r="AE1476" s="34"/>
      <c r="AF1476" s="34"/>
      <c r="AG1476" s="34"/>
      <c r="AH1476" s="9"/>
      <c r="AI1476" s="2"/>
    </row>
    <row r="1477" spans="1:35" ht="12.75">
      <c r="A1477" s="2"/>
      <c r="B1477" s="102"/>
      <c r="C1477" s="30">
        <v>4</v>
      </c>
      <c r="D1477" s="34"/>
      <c r="E1477" s="34"/>
      <c r="F1477" s="34"/>
      <c r="G1477" s="34"/>
      <c r="H1477" s="34"/>
      <c r="I1477" s="34"/>
      <c r="J1477" s="34"/>
      <c r="K1477" s="34"/>
      <c r="L1477" s="34"/>
      <c r="M1477" s="34"/>
      <c r="N1477" s="34"/>
      <c r="O1477" s="34"/>
      <c r="P1477" s="34"/>
      <c r="Q1477" s="34"/>
      <c r="R1477" s="34"/>
      <c r="S1477" s="34"/>
      <c r="T1477" s="34"/>
      <c r="U1477" s="34"/>
      <c r="V1477" s="34"/>
      <c r="W1477" s="34"/>
      <c r="X1477" s="34"/>
      <c r="Y1477" s="34"/>
      <c r="Z1477" s="34"/>
      <c r="AA1477" s="34"/>
      <c r="AB1477" s="34"/>
      <c r="AC1477" s="34"/>
      <c r="AD1477" s="34"/>
      <c r="AE1477" s="34"/>
      <c r="AF1477" s="34"/>
      <c r="AG1477" s="34"/>
      <c r="AH1477" s="9"/>
      <c r="AI1477" s="2"/>
    </row>
    <row r="1478" spans="1:35" ht="12.75">
      <c r="A1478" s="2"/>
      <c r="B1478" s="10"/>
      <c r="C1478" s="11"/>
      <c r="D1478" s="11"/>
      <c r="E1478" s="11"/>
      <c r="F1478" s="11"/>
      <c r="G1478" s="11"/>
      <c r="H1478" s="11"/>
      <c r="I1478" s="11"/>
      <c r="J1478" s="11"/>
      <c r="K1478" s="11"/>
      <c r="L1478" s="11"/>
      <c r="M1478" s="11"/>
      <c r="N1478" s="11"/>
      <c r="O1478" s="11"/>
      <c r="P1478" s="11"/>
      <c r="Q1478" s="11"/>
      <c r="R1478" s="11"/>
      <c r="S1478" s="11"/>
      <c r="T1478" s="11"/>
      <c r="U1478" s="11"/>
      <c r="V1478" s="11"/>
      <c r="W1478" s="11"/>
      <c r="X1478" s="11"/>
      <c r="Y1478" s="11"/>
      <c r="Z1478" s="11"/>
      <c r="AA1478" s="11"/>
      <c r="AB1478" s="11"/>
      <c r="AC1478" s="11"/>
      <c r="AD1478" s="11"/>
      <c r="AE1478" s="11"/>
      <c r="AF1478" s="11"/>
      <c r="AG1478" s="11"/>
      <c r="AH1478" s="12"/>
      <c r="AI1478" s="2"/>
    </row>
    <row r="1479" spans="1:35" ht="12.75">
      <c r="A1479" s="14">
        <f>A1464+1</f>
        <v>99</v>
      </c>
      <c r="B1479" s="39"/>
      <c r="C1479" s="37"/>
      <c r="D1479" s="37"/>
      <c r="E1479" s="37"/>
      <c r="F1479" s="37"/>
      <c r="G1479" s="37"/>
      <c r="H1479" s="37"/>
      <c r="I1479" s="37"/>
      <c r="J1479" s="37"/>
      <c r="K1479" s="37"/>
      <c r="L1479" s="37"/>
      <c r="M1479" s="37"/>
      <c r="N1479" s="37"/>
      <c r="O1479" s="37"/>
      <c r="P1479" s="37"/>
      <c r="Q1479" s="37"/>
      <c r="R1479" s="37"/>
      <c r="S1479" s="37"/>
      <c r="T1479" s="37"/>
      <c r="U1479" s="37"/>
      <c r="V1479" s="37"/>
      <c r="W1479" s="37"/>
      <c r="X1479" s="37"/>
      <c r="Y1479" s="37"/>
      <c r="Z1479" s="37"/>
      <c r="AA1479" s="37"/>
      <c r="AB1479" s="37"/>
      <c r="AC1479" s="37"/>
      <c r="AD1479" s="37"/>
      <c r="AE1479" s="37"/>
      <c r="AF1479" s="37"/>
      <c r="AG1479" s="37"/>
      <c r="AH1479" s="40"/>
      <c r="AI1479" s="2"/>
    </row>
    <row r="1480" spans="1:35" ht="12.75">
      <c r="A1480" s="2"/>
      <c r="B1480" s="41"/>
      <c r="C1480" s="14" t="s">
        <v>18</v>
      </c>
      <c r="D1480" s="37"/>
      <c r="E1480" s="37"/>
      <c r="F1480" s="37"/>
      <c r="G1480" s="37"/>
      <c r="H1480" s="37"/>
      <c r="I1480" s="110">
        <f>IF(AND(I1482&lt;&gt;"",Y1482&lt;&gt;"",AD1482&lt;&gt;"",I1484&lt;&gt;"",I1485&lt;&gt;"",I1486&lt;&gt;""),1+I1465,"")</f>
      </c>
      <c r="J1480" s="111"/>
      <c r="K1480" s="112"/>
      <c r="L1480" s="37"/>
      <c r="M1480" s="37" t="s">
        <v>45</v>
      </c>
      <c r="N1480" s="37"/>
      <c r="O1480" s="37"/>
      <c r="P1480" s="37"/>
      <c r="Q1480" s="37"/>
      <c r="R1480" s="37"/>
      <c r="S1480" s="37"/>
      <c r="T1480" s="37"/>
      <c r="U1480" s="37"/>
      <c r="V1480" s="31"/>
      <c r="W1480" s="37"/>
      <c r="X1480" s="37" t="s">
        <v>46</v>
      </c>
      <c r="Y1480" s="37"/>
      <c r="Z1480" s="37"/>
      <c r="AA1480" s="37"/>
      <c r="AB1480" s="37"/>
      <c r="AC1480" s="37"/>
      <c r="AD1480" s="37"/>
      <c r="AE1480" s="37"/>
      <c r="AF1480" s="122"/>
      <c r="AG1480" s="123"/>
      <c r="AH1480" s="42"/>
      <c r="AI1480" s="2"/>
    </row>
    <row r="1481" spans="1:35" ht="12.75">
      <c r="A1481" s="2"/>
      <c r="B1481" s="8"/>
      <c r="C1481" s="37"/>
      <c r="D1481" s="37"/>
      <c r="E1481" s="37"/>
      <c r="F1481" s="37"/>
      <c r="G1481" s="37"/>
      <c r="H1481" s="37"/>
      <c r="I1481" s="37"/>
      <c r="J1481" s="37"/>
      <c r="K1481" s="37"/>
      <c r="L1481" s="37"/>
      <c r="M1481" s="37"/>
      <c r="N1481" s="37"/>
      <c r="O1481" s="37"/>
      <c r="P1481" s="37"/>
      <c r="Q1481" s="37"/>
      <c r="R1481" s="37"/>
      <c r="S1481" s="37"/>
      <c r="T1481" s="37"/>
      <c r="U1481" s="37"/>
      <c r="V1481" s="37"/>
      <c r="W1481" s="37"/>
      <c r="X1481" s="37"/>
      <c r="Y1481" s="37"/>
      <c r="Z1481" s="37"/>
      <c r="AA1481" s="37"/>
      <c r="AB1481" s="37"/>
      <c r="AC1481" s="37"/>
      <c r="AD1481" s="37"/>
      <c r="AE1481" s="37"/>
      <c r="AF1481" s="37"/>
      <c r="AG1481" s="37"/>
      <c r="AH1481" s="9"/>
      <c r="AI1481" s="2"/>
    </row>
    <row r="1482" spans="1:35" ht="12.75">
      <c r="A1482" s="2"/>
      <c r="B1482" s="8"/>
      <c r="C1482" s="14" t="s">
        <v>6</v>
      </c>
      <c r="D1482" s="2"/>
      <c r="E1482" s="2"/>
      <c r="F1482" s="2"/>
      <c r="G1482" s="2"/>
      <c r="H1482" s="2"/>
      <c r="I1482" s="103"/>
      <c r="J1482" s="104"/>
      <c r="K1482" s="104"/>
      <c r="L1482" s="104"/>
      <c r="M1482" s="104"/>
      <c r="N1482" s="104"/>
      <c r="O1482" s="104"/>
      <c r="P1482" s="104"/>
      <c r="Q1482" s="104"/>
      <c r="R1482" s="104"/>
      <c r="S1482" s="105"/>
      <c r="T1482" s="37"/>
      <c r="U1482" s="14" t="s">
        <v>11</v>
      </c>
      <c r="V1482" s="2"/>
      <c r="W1482" s="2"/>
      <c r="X1482" s="2"/>
      <c r="Y1482" s="31"/>
      <c r="Z1482" s="37"/>
      <c r="AA1482" s="14" t="s">
        <v>10</v>
      </c>
      <c r="AB1482" s="2"/>
      <c r="AC1482" s="2"/>
      <c r="AD1482" s="106"/>
      <c r="AE1482" s="106"/>
      <c r="AF1482" s="106"/>
      <c r="AG1482" s="106"/>
      <c r="AH1482" s="9"/>
      <c r="AI1482" s="2"/>
    </row>
    <row r="1483" spans="1:35" ht="12.75">
      <c r="A1483" s="2"/>
      <c r="B1483" s="8"/>
      <c r="C1483" s="37"/>
      <c r="D1483" s="37"/>
      <c r="E1483" s="37"/>
      <c r="F1483" s="37"/>
      <c r="G1483" s="37"/>
      <c r="H1483" s="37"/>
      <c r="I1483" s="37"/>
      <c r="J1483" s="37"/>
      <c r="K1483" s="37"/>
      <c r="L1483" s="37"/>
      <c r="M1483" s="37"/>
      <c r="N1483" s="37"/>
      <c r="O1483" s="37"/>
      <c r="P1483" s="37"/>
      <c r="Q1483" s="37"/>
      <c r="R1483" s="37"/>
      <c r="S1483" s="37"/>
      <c r="T1483" s="37"/>
      <c r="U1483" s="37"/>
      <c r="V1483" s="37"/>
      <c r="W1483" s="37"/>
      <c r="X1483" s="37"/>
      <c r="Y1483" s="37"/>
      <c r="Z1483" s="37"/>
      <c r="AA1483" s="37"/>
      <c r="AB1483" s="37"/>
      <c r="AC1483" s="37"/>
      <c r="AD1483" s="37"/>
      <c r="AE1483" s="37"/>
      <c r="AF1483" s="37"/>
      <c r="AG1483" s="37"/>
      <c r="AH1483" s="9"/>
      <c r="AI1483" s="2"/>
    </row>
    <row r="1484" spans="1:35" ht="12.75">
      <c r="A1484" s="2"/>
      <c r="B1484" s="8"/>
      <c r="C1484" s="14" t="s">
        <v>7</v>
      </c>
      <c r="D1484" s="2"/>
      <c r="E1484" s="2"/>
      <c r="F1484" s="2"/>
      <c r="G1484" s="2"/>
      <c r="H1484" s="2"/>
      <c r="I1484" s="107"/>
      <c r="J1484" s="108"/>
      <c r="K1484" s="108"/>
      <c r="L1484" s="108"/>
      <c r="M1484" s="108"/>
      <c r="N1484" s="108"/>
      <c r="O1484" s="108"/>
      <c r="P1484" s="108"/>
      <c r="Q1484" s="108"/>
      <c r="R1484" s="108"/>
      <c r="S1484" s="108"/>
      <c r="T1484" s="108"/>
      <c r="U1484" s="108"/>
      <c r="V1484" s="108"/>
      <c r="W1484" s="108"/>
      <c r="X1484" s="108"/>
      <c r="Y1484" s="108"/>
      <c r="Z1484" s="108"/>
      <c r="AA1484" s="108"/>
      <c r="AB1484" s="108"/>
      <c r="AC1484" s="108"/>
      <c r="AD1484" s="108"/>
      <c r="AE1484" s="108"/>
      <c r="AF1484" s="108"/>
      <c r="AG1484" s="109"/>
      <c r="AH1484" s="9"/>
      <c r="AI1484" s="2"/>
    </row>
    <row r="1485" spans="1:35" ht="12.75">
      <c r="A1485" s="2"/>
      <c r="B1485" s="8"/>
      <c r="C1485" s="14" t="s">
        <v>8</v>
      </c>
      <c r="D1485" s="2"/>
      <c r="E1485" s="2"/>
      <c r="F1485" s="2"/>
      <c r="G1485" s="2"/>
      <c r="H1485" s="2"/>
      <c r="I1485" s="107"/>
      <c r="J1485" s="108"/>
      <c r="K1485" s="108"/>
      <c r="L1485" s="108"/>
      <c r="M1485" s="108"/>
      <c r="N1485" s="108"/>
      <c r="O1485" s="108"/>
      <c r="P1485" s="108"/>
      <c r="Q1485" s="108"/>
      <c r="R1485" s="108"/>
      <c r="S1485" s="108"/>
      <c r="T1485" s="108"/>
      <c r="U1485" s="108"/>
      <c r="V1485" s="108"/>
      <c r="W1485" s="108"/>
      <c r="X1485" s="108"/>
      <c r="Y1485" s="108"/>
      <c r="Z1485" s="108"/>
      <c r="AA1485" s="108"/>
      <c r="AB1485" s="108"/>
      <c r="AC1485" s="108"/>
      <c r="AD1485" s="108"/>
      <c r="AE1485" s="108"/>
      <c r="AF1485" s="108"/>
      <c r="AG1485" s="109"/>
      <c r="AH1485" s="9"/>
      <c r="AI1485" s="2"/>
    </row>
    <row r="1486" spans="1:35" ht="12.75">
      <c r="A1486" s="2"/>
      <c r="B1486" s="8"/>
      <c r="C1486" s="14" t="s">
        <v>9</v>
      </c>
      <c r="D1486" s="2"/>
      <c r="E1486" s="2"/>
      <c r="F1486" s="2"/>
      <c r="G1486" s="2"/>
      <c r="H1486" s="2"/>
      <c r="I1486" s="107"/>
      <c r="J1486" s="108"/>
      <c r="K1486" s="108"/>
      <c r="L1486" s="108"/>
      <c r="M1486" s="108"/>
      <c r="N1486" s="108"/>
      <c r="O1486" s="108"/>
      <c r="P1486" s="108"/>
      <c r="Q1486" s="108"/>
      <c r="R1486" s="108"/>
      <c r="S1486" s="108"/>
      <c r="T1486" s="108"/>
      <c r="U1486" s="108"/>
      <c r="V1486" s="108"/>
      <c r="W1486" s="108"/>
      <c r="X1486" s="108"/>
      <c r="Y1486" s="108"/>
      <c r="Z1486" s="108"/>
      <c r="AA1486" s="108"/>
      <c r="AB1486" s="108"/>
      <c r="AC1486" s="108"/>
      <c r="AD1486" s="108"/>
      <c r="AE1486" s="108"/>
      <c r="AF1486" s="108"/>
      <c r="AG1486" s="109"/>
      <c r="AH1486" s="9"/>
      <c r="AI1486" s="2"/>
    </row>
    <row r="1487" spans="1:35" ht="12.75">
      <c r="A1487" s="2"/>
      <c r="B1487" s="8"/>
      <c r="C1487" s="37"/>
      <c r="D1487" s="37"/>
      <c r="E1487" s="37"/>
      <c r="F1487" s="37"/>
      <c r="G1487" s="37"/>
      <c r="H1487" s="37"/>
      <c r="I1487" s="37"/>
      <c r="J1487" s="37"/>
      <c r="K1487" s="37"/>
      <c r="L1487" s="37"/>
      <c r="M1487" s="37"/>
      <c r="N1487" s="37"/>
      <c r="O1487" s="37"/>
      <c r="P1487" s="37"/>
      <c r="Q1487" s="37"/>
      <c r="R1487" s="37"/>
      <c r="S1487" s="37"/>
      <c r="T1487" s="37"/>
      <c r="U1487" s="37"/>
      <c r="V1487" s="37"/>
      <c r="W1487" s="37"/>
      <c r="X1487" s="37"/>
      <c r="Y1487" s="37"/>
      <c r="Z1487" s="37"/>
      <c r="AA1487" s="37"/>
      <c r="AB1487" s="37"/>
      <c r="AC1487" s="37"/>
      <c r="AD1487" s="37"/>
      <c r="AE1487" s="37"/>
      <c r="AF1487" s="37"/>
      <c r="AG1487" s="37"/>
      <c r="AH1487" s="9"/>
      <c r="AI1487" s="2"/>
    </row>
    <row r="1488" spans="1:35" ht="12.75" customHeight="1">
      <c r="A1488" s="2"/>
      <c r="B1488" s="102" t="s">
        <v>16</v>
      </c>
      <c r="C1488" s="30"/>
      <c r="D1488" s="30" t="str">
        <f>"01"</f>
        <v>01</v>
      </c>
      <c r="E1488" s="30" t="str">
        <f>"02"</f>
        <v>02</v>
      </c>
      <c r="F1488" s="30" t="str">
        <f>"03"</f>
        <v>03</v>
      </c>
      <c r="G1488" s="30" t="str">
        <f>"04"</f>
        <v>04</v>
      </c>
      <c r="H1488" s="30" t="str">
        <f>"05"</f>
        <v>05</v>
      </c>
      <c r="I1488" s="30" t="str">
        <f>"06"</f>
        <v>06</v>
      </c>
      <c r="J1488" s="30" t="str">
        <f>"07"</f>
        <v>07</v>
      </c>
      <c r="K1488" s="30" t="str">
        <f>"08"</f>
        <v>08</v>
      </c>
      <c r="L1488" s="30" t="str">
        <f>"09"</f>
        <v>09</v>
      </c>
      <c r="M1488" s="30" t="str">
        <f>"10"</f>
        <v>10</v>
      </c>
      <c r="N1488" s="30" t="str">
        <f>"11"</f>
        <v>11</v>
      </c>
      <c r="O1488" s="30" t="str">
        <f>"12"</f>
        <v>12</v>
      </c>
      <c r="P1488" s="30" t="str">
        <f>"13"</f>
        <v>13</v>
      </c>
      <c r="Q1488" s="30" t="str">
        <f>"14"</f>
        <v>14</v>
      </c>
      <c r="R1488" s="30" t="str">
        <f>"15"</f>
        <v>15</v>
      </c>
      <c r="S1488" s="30" t="str">
        <f>"16"</f>
        <v>16</v>
      </c>
      <c r="T1488" s="30" t="str">
        <f>"17"</f>
        <v>17</v>
      </c>
      <c r="U1488" s="30" t="str">
        <f>"18"</f>
        <v>18</v>
      </c>
      <c r="V1488" s="30" t="str">
        <f>"19"</f>
        <v>19</v>
      </c>
      <c r="W1488" s="30" t="str">
        <f>"20"</f>
        <v>20</v>
      </c>
      <c r="X1488" s="30" t="str">
        <f>"21"</f>
        <v>21</v>
      </c>
      <c r="Y1488" s="30" t="str">
        <f>"22"</f>
        <v>22</v>
      </c>
      <c r="Z1488" s="30" t="str">
        <f>"23"</f>
        <v>23</v>
      </c>
      <c r="AA1488" s="30" t="str">
        <f>"24"</f>
        <v>24</v>
      </c>
      <c r="AB1488" s="30" t="str">
        <f>"25"</f>
        <v>25</v>
      </c>
      <c r="AC1488" s="30" t="str">
        <f>"26"</f>
        <v>26</v>
      </c>
      <c r="AD1488" s="30" t="str">
        <f>"27"</f>
        <v>27</v>
      </c>
      <c r="AE1488" s="30" t="str">
        <f>"28"</f>
        <v>28</v>
      </c>
      <c r="AF1488" s="30" t="str">
        <f>"29"</f>
        <v>29</v>
      </c>
      <c r="AG1488" s="30" t="str">
        <f>"30"</f>
        <v>30</v>
      </c>
      <c r="AH1488" s="9"/>
      <c r="AI1488" s="2"/>
    </row>
    <row r="1489" spans="1:35" ht="12.75">
      <c r="A1489" s="2"/>
      <c r="B1489" s="102"/>
      <c r="C1489" s="30">
        <v>1</v>
      </c>
      <c r="D1489" s="34"/>
      <c r="E1489" s="34"/>
      <c r="F1489" s="34"/>
      <c r="G1489" s="34"/>
      <c r="H1489" s="34"/>
      <c r="I1489" s="34"/>
      <c r="J1489" s="34"/>
      <c r="K1489" s="34"/>
      <c r="L1489" s="34"/>
      <c r="M1489" s="34"/>
      <c r="N1489" s="34"/>
      <c r="O1489" s="34"/>
      <c r="P1489" s="34"/>
      <c r="Q1489" s="34"/>
      <c r="R1489" s="34"/>
      <c r="S1489" s="34"/>
      <c r="T1489" s="34"/>
      <c r="U1489" s="34"/>
      <c r="V1489" s="34"/>
      <c r="W1489" s="34"/>
      <c r="X1489" s="34"/>
      <c r="Y1489" s="34"/>
      <c r="Z1489" s="34"/>
      <c r="AA1489" s="34"/>
      <c r="AB1489" s="34"/>
      <c r="AC1489" s="34"/>
      <c r="AD1489" s="34"/>
      <c r="AE1489" s="34"/>
      <c r="AF1489" s="34"/>
      <c r="AG1489" s="34"/>
      <c r="AH1489" s="9"/>
      <c r="AI1489" s="2"/>
    </row>
    <row r="1490" spans="1:35" ht="12.75">
      <c r="A1490" s="2"/>
      <c r="B1490" s="102"/>
      <c r="C1490" s="30">
        <v>2</v>
      </c>
      <c r="D1490" s="34"/>
      <c r="E1490" s="34"/>
      <c r="F1490" s="34"/>
      <c r="G1490" s="34"/>
      <c r="H1490" s="34"/>
      <c r="I1490" s="34"/>
      <c r="J1490" s="34"/>
      <c r="K1490" s="34"/>
      <c r="L1490" s="34"/>
      <c r="M1490" s="34"/>
      <c r="N1490" s="34"/>
      <c r="O1490" s="34"/>
      <c r="P1490" s="34"/>
      <c r="Q1490" s="34"/>
      <c r="R1490" s="34"/>
      <c r="S1490" s="34"/>
      <c r="T1490" s="34"/>
      <c r="U1490" s="34"/>
      <c r="V1490" s="34"/>
      <c r="W1490" s="34"/>
      <c r="X1490" s="34"/>
      <c r="Y1490" s="34"/>
      <c r="Z1490" s="34"/>
      <c r="AA1490" s="34"/>
      <c r="AB1490" s="34"/>
      <c r="AC1490" s="34"/>
      <c r="AD1490" s="34"/>
      <c r="AE1490" s="34"/>
      <c r="AF1490" s="34"/>
      <c r="AG1490" s="34"/>
      <c r="AH1490" s="9"/>
      <c r="AI1490" s="2"/>
    </row>
    <row r="1491" spans="1:35" ht="12.75">
      <c r="A1491" s="2"/>
      <c r="B1491" s="102"/>
      <c r="C1491" s="30">
        <v>3</v>
      </c>
      <c r="D1491" s="34"/>
      <c r="E1491" s="34"/>
      <c r="F1491" s="34"/>
      <c r="G1491" s="34"/>
      <c r="H1491" s="34"/>
      <c r="I1491" s="34"/>
      <c r="J1491" s="34"/>
      <c r="K1491" s="34"/>
      <c r="L1491" s="34"/>
      <c r="M1491" s="34"/>
      <c r="N1491" s="34"/>
      <c r="O1491" s="34"/>
      <c r="P1491" s="34"/>
      <c r="Q1491" s="34"/>
      <c r="R1491" s="34"/>
      <c r="S1491" s="34"/>
      <c r="T1491" s="34"/>
      <c r="U1491" s="34"/>
      <c r="V1491" s="34"/>
      <c r="W1491" s="34"/>
      <c r="X1491" s="34"/>
      <c r="Y1491" s="34"/>
      <c r="Z1491" s="34"/>
      <c r="AA1491" s="34"/>
      <c r="AB1491" s="34"/>
      <c r="AC1491" s="34"/>
      <c r="AD1491" s="34"/>
      <c r="AE1491" s="34"/>
      <c r="AF1491" s="34"/>
      <c r="AG1491" s="34"/>
      <c r="AH1491" s="9"/>
      <c r="AI1491" s="2"/>
    </row>
    <row r="1492" spans="1:35" ht="12.75">
      <c r="A1492" s="2"/>
      <c r="B1492" s="102"/>
      <c r="C1492" s="30">
        <v>4</v>
      </c>
      <c r="D1492" s="34"/>
      <c r="E1492" s="34"/>
      <c r="F1492" s="34"/>
      <c r="G1492" s="34"/>
      <c r="H1492" s="34"/>
      <c r="I1492" s="34"/>
      <c r="J1492" s="34"/>
      <c r="K1492" s="34"/>
      <c r="L1492" s="34"/>
      <c r="M1492" s="34"/>
      <c r="N1492" s="34"/>
      <c r="O1492" s="34"/>
      <c r="P1492" s="34"/>
      <c r="Q1492" s="34"/>
      <c r="R1492" s="34"/>
      <c r="S1492" s="34"/>
      <c r="T1492" s="34"/>
      <c r="U1492" s="34"/>
      <c r="V1492" s="34"/>
      <c r="W1492" s="34"/>
      <c r="X1492" s="34"/>
      <c r="Y1492" s="34"/>
      <c r="Z1492" s="34"/>
      <c r="AA1492" s="34"/>
      <c r="AB1492" s="34"/>
      <c r="AC1492" s="34"/>
      <c r="AD1492" s="34"/>
      <c r="AE1492" s="34"/>
      <c r="AF1492" s="34"/>
      <c r="AG1492" s="34"/>
      <c r="AH1492" s="9"/>
      <c r="AI1492" s="2"/>
    </row>
    <row r="1493" spans="1:35" ht="12.75">
      <c r="A1493" s="2"/>
      <c r="B1493" s="10"/>
      <c r="C1493" s="11"/>
      <c r="D1493" s="11"/>
      <c r="E1493" s="11"/>
      <c r="F1493" s="11"/>
      <c r="G1493" s="11"/>
      <c r="H1493" s="11"/>
      <c r="I1493" s="11"/>
      <c r="J1493" s="11"/>
      <c r="K1493" s="11"/>
      <c r="L1493" s="11"/>
      <c r="M1493" s="11"/>
      <c r="N1493" s="11"/>
      <c r="O1493" s="11"/>
      <c r="P1493" s="11"/>
      <c r="Q1493" s="11"/>
      <c r="R1493" s="11"/>
      <c r="S1493" s="11"/>
      <c r="T1493" s="11"/>
      <c r="U1493" s="11"/>
      <c r="V1493" s="11"/>
      <c r="W1493" s="11"/>
      <c r="X1493" s="11"/>
      <c r="Y1493" s="11"/>
      <c r="Z1493" s="11"/>
      <c r="AA1493" s="11"/>
      <c r="AB1493" s="11"/>
      <c r="AC1493" s="11"/>
      <c r="AD1493" s="11"/>
      <c r="AE1493" s="11"/>
      <c r="AF1493" s="11"/>
      <c r="AG1493" s="11"/>
      <c r="AH1493" s="12"/>
      <c r="AI1493" s="2"/>
    </row>
    <row r="1494" spans="1:35" ht="12.75">
      <c r="A1494" s="14">
        <f>A1479+1</f>
        <v>100</v>
      </c>
      <c r="B1494" s="39"/>
      <c r="C1494" s="37"/>
      <c r="D1494" s="37"/>
      <c r="E1494" s="37"/>
      <c r="F1494" s="37"/>
      <c r="G1494" s="37"/>
      <c r="H1494" s="37"/>
      <c r="I1494" s="37"/>
      <c r="J1494" s="37"/>
      <c r="K1494" s="37"/>
      <c r="L1494" s="37"/>
      <c r="M1494" s="37"/>
      <c r="N1494" s="37"/>
      <c r="O1494" s="37"/>
      <c r="P1494" s="37"/>
      <c r="Q1494" s="37"/>
      <c r="R1494" s="37"/>
      <c r="S1494" s="37"/>
      <c r="T1494" s="37"/>
      <c r="U1494" s="37"/>
      <c r="V1494" s="37"/>
      <c r="W1494" s="37"/>
      <c r="X1494" s="37"/>
      <c r="Y1494" s="37"/>
      <c r="Z1494" s="37"/>
      <c r="AA1494" s="37"/>
      <c r="AB1494" s="37"/>
      <c r="AC1494" s="37"/>
      <c r="AD1494" s="37"/>
      <c r="AE1494" s="37"/>
      <c r="AF1494" s="37"/>
      <c r="AG1494" s="37"/>
      <c r="AH1494" s="40"/>
      <c r="AI1494" s="2"/>
    </row>
    <row r="1495" spans="1:35" ht="12.75">
      <c r="A1495" s="2"/>
      <c r="B1495" s="41"/>
      <c r="C1495" s="14" t="s">
        <v>18</v>
      </c>
      <c r="D1495" s="37"/>
      <c r="E1495" s="37"/>
      <c r="F1495" s="37"/>
      <c r="G1495" s="37"/>
      <c r="H1495" s="37"/>
      <c r="I1495" s="110">
        <f>IF(AND(I1497&lt;&gt;"",Y1497&lt;&gt;"",AD1497&lt;&gt;"",I1499&lt;&gt;"",I1500&lt;&gt;"",I1501&lt;&gt;""),1+I1480,"")</f>
      </c>
      <c r="J1495" s="111"/>
      <c r="K1495" s="112"/>
      <c r="L1495" s="37"/>
      <c r="M1495" s="37" t="s">
        <v>45</v>
      </c>
      <c r="N1495" s="37"/>
      <c r="O1495" s="37"/>
      <c r="P1495" s="37"/>
      <c r="Q1495" s="37"/>
      <c r="R1495" s="37"/>
      <c r="S1495" s="37"/>
      <c r="T1495" s="37"/>
      <c r="U1495" s="37"/>
      <c r="V1495" s="31"/>
      <c r="W1495" s="37"/>
      <c r="X1495" s="37" t="s">
        <v>46</v>
      </c>
      <c r="Y1495" s="37"/>
      <c r="Z1495" s="37"/>
      <c r="AA1495" s="37"/>
      <c r="AB1495" s="37"/>
      <c r="AC1495" s="37"/>
      <c r="AD1495" s="37"/>
      <c r="AE1495" s="37"/>
      <c r="AF1495" s="122"/>
      <c r="AG1495" s="123"/>
      <c r="AH1495" s="42"/>
      <c r="AI1495" s="2"/>
    </row>
    <row r="1496" spans="1:35" ht="12.75">
      <c r="A1496" s="2"/>
      <c r="B1496" s="8"/>
      <c r="C1496" s="37"/>
      <c r="D1496" s="37"/>
      <c r="E1496" s="37"/>
      <c r="F1496" s="37"/>
      <c r="G1496" s="37"/>
      <c r="H1496" s="37"/>
      <c r="I1496" s="37"/>
      <c r="J1496" s="37"/>
      <c r="K1496" s="37"/>
      <c r="L1496" s="37"/>
      <c r="M1496" s="37"/>
      <c r="N1496" s="37"/>
      <c r="O1496" s="37"/>
      <c r="P1496" s="37"/>
      <c r="Q1496" s="37"/>
      <c r="R1496" s="37"/>
      <c r="S1496" s="37"/>
      <c r="T1496" s="37"/>
      <c r="U1496" s="37"/>
      <c r="V1496" s="37"/>
      <c r="W1496" s="37"/>
      <c r="X1496" s="37"/>
      <c r="Y1496" s="37"/>
      <c r="Z1496" s="37"/>
      <c r="AA1496" s="37"/>
      <c r="AB1496" s="37"/>
      <c r="AC1496" s="37"/>
      <c r="AD1496" s="37"/>
      <c r="AE1496" s="37"/>
      <c r="AF1496" s="37"/>
      <c r="AG1496" s="37"/>
      <c r="AH1496" s="9"/>
      <c r="AI1496" s="2"/>
    </row>
    <row r="1497" spans="1:35" ht="12.75">
      <c r="A1497" s="2"/>
      <c r="B1497" s="8"/>
      <c r="C1497" s="14" t="s">
        <v>6</v>
      </c>
      <c r="D1497" s="2"/>
      <c r="E1497" s="2"/>
      <c r="F1497" s="2"/>
      <c r="G1497" s="2"/>
      <c r="H1497" s="2"/>
      <c r="I1497" s="103"/>
      <c r="J1497" s="104"/>
      <c r="K1497" s="104"/>
      <c r="L1497" s="104"/>
      <c r="M1497" s="104"/>
      <c r="N1497" s="104"/>
      <c r="O1497" s="104"/>
      <c r="P1497" s="104"/>
      <c r="Q1497" s="104"/>
      <c r="R1497" s="104"/>
      <c r="S1497" s="105"/>
      <c r="T1497" s="37"/>
      <c r="U1497" s="14" t="s">
        <v>11</v>
      </c>
      <c r="V1497" s="2"/>
      <c r="W1497" s="2"/>
      <c r="X1497" s="2"/>
      <c r="Y1497" s="31"/>
      <c r="Z1497" s="37"/>
      <c r="AA1497" s="14" t="s">
        <v>10</v>
      </c>
      <c r="AB1497" s="2"/>
      <c r="AC1497" s="2"/>
      <c r="AD1497" s="106"/>
      <c r="AE1497" s="106"/>
      <c r="AF1497" s="106"/>
      <c r="AG1497" s="106"/>
      <c r="AH1497" s="9"/>
      <c r="AI1497" s="2"/>
    </row>
    <row r="1498" spans="1:35" ht="12.75">
      <c r="A1498" s="2"/>
      <c r="B1498" s="8"/>
      <c r="C1498" s="37"/>
      <c r="D1498" s="37"/>
      <c r="E1498" s="37"/>
      <c r="F1498" s="37"/>
      <c r="G1498" s="37"/>
      <c r="H1498" s="37"/>
      <c r="I1498" s="37"/>
      <c r="J1498" s="37"/>
      <c r="K1498" s="37"/>
      <c r="L1498" s="37"/>
      <c r="M1498" s="37"/>
      <c r="N1498" s="37"/>
      <c r="O1498" s="37"/>
      <c r="P1498" s="37"/>
      <c r="Q1498" s="37"/>
      <c r="R1498" s="37"/>
      <c r="S1498" s="37"/>
      <c r="T1498" s="37"/>
      <c r="U1498" s="37"/>
      <c r="V1498" s="37"/>
      <c r="W1498" s="37"/>
      <c r="X1498" s="37"/>
      <c r="Y1498" s="37"/>
      <c r="Z1498" s="37"/>
      <c r="AA1498" s="37"/>
      <c r="AB1498" s="37"/>
      <c r="AC1498" s="37"/>
      <c r="AD1498" s="37"/>
      <c r="AE1498" s="37"/>
      <c r="AF1498" s="37"/>
      <c r="AG1498" s="37"/>
      <c r="AH1498" s="9"/>
      <c r="AI1498" s="2"/>
    </row>
    <row r="1499" spans="1:35" ht="12.75">
      <c r="A1499" s="2"/>
      <c r="B1499" s="8"/>
      <c r="C1499" s="14" t="s">
        <v>7</v>
      </c>
      <c r="D1499" s="2"/>
      <c r="E1499" s="2"/>
      <c r="F1499" s="2"/>
      <c r="G1499" s="2"/>
      <c r="H1499" s="2"/>
      <c r="I1499" s="107"/>
      <c r="J1499" s="108"/>
      <c r="K1499" s="108"/>
      <c r="L1499" s="108"/>
      <c r="M1499" s="108"/>
      <c r="N1499" s="108"/>
      <c r="O1499" s="108"/>
      <c r="P1499" s="108"/>
      <c r="Q1499" s="108"/>
      <c r="R1499" s="108"/>
      <c r="S1499" s="108"/>
      <c r="T1499" s="108"/>
      <c r="U1499" s="108"/>
      <c r="V1499" s="108"/>
      <c r="W1499" s="108"/>
      <c r="X1499" s="108"/>
      <c r="Y1499" s="108"/>
      <c r="Z1499" s="108"/>
      <c r="AA1499" s="108"/>
      <c r="AB1499" s="108"/>
      <c r="AC1499" s="108"/>
      <c r="AD1499" s="108"/>
      <c r="AE1499" s="108"/>
      <c r="AF1499" s="108"/>
      <c r="AG1499" s="109"/>
      <c r="AH1499" s="9"/>
      <c r="AI1499" s="2"/>
    </row>
    <row r="1500" spans="1:35" ht="12.75">
      <c r="A1500" s="2"/>
      <c r="B1500" s="8"/>
      <c r="C1500" s="14" t="s">
        <v>8</v>
      </c>
      <c r="D1500" s="2"/>
      <c r="E1500" s="2"/>
      <c r="F1500" s="2"/>
      <c r="G1500" s="2"/>
      <c r="H1500" s="2"/>
      <c r="I1500" s="107"/>
      <c r="J1500" s="108"/>
      <c r="K1500" s="108"/>
      <c r="L1500" s="108"/>
      <c r="M1500" s="108"/>
      <c r="N1500" s="108"/>
      <c r="O1500" s="108"/>
      <c r="P1500" s="108"/>
      <c r="Q1500" s="108"/>
      <c r="R1500" s="108"/>
      <c r="S1500" s="108"/>
      <c r="T1500" s="108"/>
      <c r="U1500" s="108"/>
      <c r="V1500" s="108"/>
      <c r="W1500" s="108"/>
      <c r="X1500" s="108"/>
      <c r="Y1500" s="108"/>
      <c r="Z1500" s="108"/>
      <c r="AA1500" s="108"/>
      <c r="AB1500" s="108"/>
      <c r="AC1500" s="108"/>
      <c r="AD1500" s="108"/>
      <c r="AE1500" s="108"/>
      <c r="AF1500" s="108"/>
      <c r="AG1500" s="109"/>
      <c r="AH1500" s="9"/>
      <c r="AI1500" s="2"/>
    </row>
    <row r="1501" spans="1:35" ht="12.75">
      <c r="A1501" s="2"/>
      <c r="B1501" s="8"/>
      <c r="C1501" s="14" t="s">
        <v>9</v>
      </c>
      <c r="D1501" s="2"/>
      <c r="E1501" s="2"/>
      <c r="F1501" s="2"/>
      <c r="G1501" s="2"/>
      <c r="H1501" s="2"/>
      <c r="I1501" s="107"/>
      <c r="J1501" s="108"/>
      <c r="K1501" s="108"/>
      <c r="L1501" s="108"/>
      <c r="M1501" s="108"/>
      <c r="N1501" s="108"/>
      <c r="O1501" s="108"/>
      <c r="P1501" s="108"/>
      <c r="Q1501" s="108"/>
      <c r="R1501" s="108"/>
      <c r="S1501" s="108"/>
      <c r="T1501" s="108"/>
      <c r="U1501" s="108"/>
      <c r="V1501" s="108"/>
      <c r="W1501" s="108"/>
      <c r="X1501" s="108"/>
      <c r="Y1501" s="108"/>
      <c r="Z1501" s="108"/>
      <c r="AA1501" s="108"/>
      <c r="AB1501" s="108"/>
      <c r="AC1501" s="108"/>
      <c r="AD1501" s="108"/>
      <c r="AE1501" s="108"/>
      <c r="AF1501" s="108"/>
      <c r="AG1501" s="109"/>
      <c r="AH1501" s="9"/>
      <c r="AI1501" s="2"/>
    </row>
    <row r="1502" spans="1:35" ht="12.75">
      <c r="A1502" s="2"/>
      <c r="B1502" s="8"/>
      <c r="C1502" s="37"/>
      <c r="D1502" s="37"/>
      <c r="E1502" s="37"/>
      <c r="F1502" s="37"/>
      <c r="G1502" s="37"/>
      <c r="H1502" s="37"/>
      <c r="I1502" s="37"/>
      <c r="J1502" s="37"/>
      <c r="K1502" s="37"/>
      <c r="L1502" s="37"/>
      <c r="M1502" s="37"/>
      <c r="N1502" s="37"/>
      <c r="O1502" s="37"/>
      <c r="P1502" s="37"/>
      <c r="Q1502" s="37"/>
      <c r="R1502" s="37"/>
      <c r="S1502" s="37"/>
      <c r="T1502" s="37"/>
      <c r="U1502" s="37"/>
      <c r="V1502" s="37"/>
      <c r="W1502" s="37"/>
      <c r="X1502" s="37"/>
      <c r="Y1502" s="37"/>
      <c r="Z1502" s="37"/>
      <c r="AA1502" s="37"/>
      <c r="AB1502" s="37"/>
      <c r="AC1502" s="37"/>
      <c r="AD1502" s="37"/>
      <c r="AE1502" s="37"/>
      <c r="AF1502" s="37"/>
      <c r="AG1502" s="37"/>
      <c r="AH1502" s="9"/>
      <c r="AI1502" s="2"/>
    </row>
    <row r="1503" spans="1:35" ht="12.75" customHeight="1">
      <c r="A1503" s="2"/>
      <c r="B1503" s="102" t="s">
        <v>16</v>
      </c>
      <c r="C1503" s="30"/>
      <c r="D1503" s="30" t="str">
        <f>"01"</f>
        <v>01</v>
      </c>
      <c r="E1503" s="30" t="str">
        <f>"02"</f>
        <v>02</v>
      </c>
      <c r="F1503" s="30" t="str">
        <f>"03"</f>
        <v>03</v>
      </c>
      <c r="G1503" s="30" t="str">
        <f>"04"</f>
        <v>04</v>
      </c>
      <c r="H1503" s="30" t="str">
        <f>"05"</f>
        <v>05</v>
      </c>
      <c r="I1503" s="30" t="str">
        <f>"06"</f>
        <v>06</v>
      </c>
      <c r="J1503" s="30" t="str">
        <f>"07"</f>
        <v>07</v>
      </c>
      <c r="K1503" s="30" t="str">
        <f>"08"</f>
        <v>08</v>
      </c>
      <c r="L1503" s="30" t="str">
        <f>"09"</f>
        <v>09</v>
      </c>
      <c r="M1503" s="30" t="str">
        <f>"10"</f>
        <v>10</v>
      </c>
      <c r="N1503" s="30" t="str">
        <f>"11"</f>
        <v>11</v>
      </c>
      <c r="O1503" s="30" t="str">
        <f>"12"</f>
        <v>12</v>
      </c>
      <c r="P1503" s="30" t="str">
        <f>"13"</f>
        <v>13</v>
      </c>
      <c r="Q1503" s="30" t="str">
        <f>"14"</f>
        <v>14</v>
      </c>
      <c r="R1503" s="30" t="str">
        <f>"15"</f>
        <v>15</v>
      </c>
      <c r="S1503" s="30" t="str">
        <f>"16"</f>
        <v>16</v>
      </c>
      <c r="T1503" s="30" t="str">
        <f>"17"</f>
        <v>17</v>
      </c>
      <c r="U1503" s="30" t="str">
        <f>"18"</f>
        <v>18</v>
      </c>
      <c r="V1503" s="30" t="str">
        <f>"19"</f>
        <v>19</v>
      </c>
      <c r="W1503" s="30" t="str">
        <f>"20"</f>
        <v>20</v>
      </c>
      <c r="X1503" s="30" t="str">
        <f>"21"</f>
        <v>21</v>
      </c>
      <c r="Y1503" s="30" t="str">
        <f>"22"</f>
        <v>22</v>
      </c>
      <c r="Z1503" s="30" t="str">
        <f>"23"</f>
        <v>23</v>
      </c>
      <c r="AA1503" s="30" t="str">
        <f>"24"</f>
        <v>24</v>
      </c>
      <c r="AB1503" s="30" t="str">
        <f>"25"</f>
        <v>25</v>
      </c>
      <c r="AC1503" s="30" t="str">
        <f>"26"</f>
        <v>26</v>
      </c>
      <c r="AD1503" s="30" t="str">
        <f>"27"</f>
        <v>27</v>
      </c>
      <c r="AE1503" s="30" t="str">
        <f>"28"</f>
        <v>28</v>
      </c>
      <c r="AF1503" s="30" t="str">
        <f>"29"</f>
        <v>29</v>
      </c>
      <c r="AG1503" s="30" t="str">
        <f>"30"</f>
        <v>30</v>
      </c>
      <c r="AH1503" s="9"/>
      <c r="AI1503" s="2"/>
    </row>
    <row r="1504" spans="1:35" ht="12.75">
      <c r="A1504" s="2"/>
      <c r="B1504" s="102"/>
      <c r="C1504" s="30">
        <v>1</v>
      </c>
      <c r="D1504" s="34"/>
      <c r="E1504" s="34"/>
      <c r="F1504" s="34"/>
      <c r="G1504" s="34"/>
      <c r="H1504" s="34"/>
      <c r="I1504" s="34"/>
      <c r="J1504" s="34"/>
      <c r="K1504" s="34"/>
      <c r="L1504" s="34"/>
      <c r="M1504" s="34"/>
      <c r="N1504" s="34"/>
      <c r="O1504" s="34"/>
      <c r="P1504" s="34"/>
      <c r="Q1504" s="34"/>
      <c r="R1504" s="34"/>
      <c r="S1504" s="34"/>
      <c r="T1504" s="34"/>
      <c r="U1504" s="34"/>
      <c r="V1504" s="34"/>
      <c r="W1504" s="34"/>
      <c r="X1504" s="34"/>
      <c r="Y1504" s="34"/>
      <c r="Z1504" s="34"/>
      <c r="AA1504" s="34"/>
      <c r="AB1504" s="34"/>
      <c r="AC1504" s="34"/>
      <c r="AD1504" s="34"/>
      <c r="AE1504" s="34"/>
      <c r="AF1504" s="34"/>
      <c r="AG1504" s="34"/>
      <c r="AH1504" s="9"/>
      <c r="AI1504" s="2"/>
    </row>
    <row r="1505" spans="1:35" ht="12.75">
      <c r="A1505" s="2"/>
      <c r="B1505" s="102"/>
      <c r="C1505" s="30">
        <v>2</v>
      </c>
      <c r="D1505" s="34"/>
      <c r="E1505" s="34"/>
      <c r="F1505" s="34"/>
      <c r="G1505" s="34"/>
      <c r="H1505" s="34"/>
      <c r="I1505" s="34"/>
      <c r="J1505" s="34"/>
      <c r="K1505" s="34"/>
      <c r="L1505" s="34"/>
      <c r="M1505" s="34"/>
      <c r="N1505" s="34"/>
      <c r="O1505" s="34"/>
      <c r="P1505" s="34"/>
      <c r="Q1505" s="34"/>
      <c r="R1505" s="34"/>
      <c r="S1505" s="34"/>
      <c r="T1505" s="34"/>
      <c r="U1505" s="34"/>
      <c r="V1505" s="34"/>
      <c r="W1505" s="34"/>
      <c r="X1505" s="34"/>
      <c r="Y1505" s="34"/>
      <c r="Z1505" s="34"/>
      <c r="AA1505" s="34"/>
      <c r="AB1505" s="34"/>
      <c r="AC1505" s="34"/>
      <c r="AD1505" s="34"/>
      <c r="AE1505" s="34"/>
      <c r="AF1505" s="34"/>
      <c r="AG1505" s="34"/>
      <c r="AH1505" s="9"/>
      <c r="AI1505" s="2"/>
    </row>
    <row r="1506" spans="1:35" ht="12.75">
      <c r="A1506" s="2"/>
      <c r="B1506" s="102"/>
      <c r="C1506" s="30">
        <v>3</v>
      </c>
      <c r="D1506" s="34"/>
      <c r="E1506" s="34"/>
      <c r="F1506" s="34"/>
      <c r="G1506" s="34"/>
      <c r="H1506" s="34"/>
      <c r="I1506" s="34"/>
      <c r="J1506" s="34"/>
      <c r="K1506" s="34"/>
      <c r="L1506" s="34"/>
      <c r="M1506" s="34"/>
      <c r="N1506" s="34"/>
      <c r="O1506" s="34"/>
      <c r="P1506" s="34"/>
      <c r="Q1506" s="34"/>
      <c r="R1506" s="34"/>
      <c r="S1506" s="34"/>
      <c r="T1506" s="34"/>
      <c r="U1506" s="34"/>
      <c r="V1506" s="34"/>
      <c r="W1506" s="34"/>
      <c r="X1506" s="34"/>
      <c r="Y1506" s="34"/>
      <c r="Z1506" s="34"/>
      <c r="AA1506" s="34"/>
      <c r="AB1506" s="34"/>
      <c r="AC1506" s="34"/>
      <c r="AD1506" s="34"/>
      <c r="AE1506" s="34"/>
      <c r="AF1506" s="34"/>
      <c r="AG1506" s="34"/>
      <c r="AH1506" s="9"/>
      <c r="AI1506" s="2"/>
    </row>
    <row r="1507" spans="1:35" ht="12.75">
      <c r="A1507" s="2"/>
      <c r="B1507" s="102"/>
      <c r="C1507" s="30">
        <v>4</v>
      </c>
      <c r="D1507" s="34"/>
      <c r="E1507" s="34"/>
      <c r="F1507" s="34"/>
      <c r="G1507" s="34"/>
      <c r="H1507" s="34"/>
      <c r="I1507" s="34"/>
      <c r="J1507" s="34"/>
      <c r="K1507" s="34"/>
      <c r="L1507" s="34"/>
      <c r="M1507" s="34"/>
      <c r="N1507" s="34"/>
      <c r="O1507" s="34"/>
      <c r="P1507" s="34"/>
      <c r="Q1507" s="34"/>
      <c r="R1507" s="34"/>
      <c r="S1507" s="34"/>
      <c r="T1507" s="34"/>
      <c r="U1507" s="34"/>
      <c r="V1507" s="34"/>
      <c r="W1507" s="34"/>
      <c r="X1507" s="34"/>
      <c r="Y1507" s="34"/>
      <c r="Z1507" s="34"/>
      <c r="AA1507" s="34"/>
      <c r="AB1507" s="34"/>
      <c r="AC1507" s="34"/>
      <c r="AD1507" s="34"/>
      <c r="AE1507" s="34"/>
      <c r="AF1507" s="34"/>
      <c r="AG1507" s="34"/>
      <c r="AH1507" s="9"/>
      <c r="AI1507" s="2"/>
    </row>
    <row r="1508" spans="1:35" ht="12.75">
      <c r="A1508" s="2"/>
      <c r="B1508" s="10"/>
      <c r="C1508" s="11"/>
      <c r="D1508" s="11"/>
      <c r="E1508" s="11"/>
      <c r="F1508" s="11"/>
      <c r="G1508" s="11"/>
      <c r="H1508" s="11"/>
      <c r="I1508" s="11"/>
      <c r="J1508" s="11"/>
      <c r="K1508" s="11"/>
      <c r="L1508" s="11"/>
      <c r="M1508" s="11"/>
      <c r="N1508" s="11"/>
      <c r="O1508" s="11"/>
      <c r="P1508" s="11"/>
      <c r="Q1508" s="11"/>
      <c r="R1508" s="11"/>
      <c r="S1508" s="11"/>
      <c r="T1508" s="11"/>
      <c r="U1508" s="11"/>
      <c r="V1508" s="11"/>
      <c r="W1508" s="11"/>
      <c r="X1508" s="11"/>
      <c r="Y1508" s="11"/>
      <c r="Z1508" s="11"/>
      <c r="AA1508" s="11"/>
      <c r="AB1508" s="11"/>
      <c r="AC1508" s="11"/>
      <c r="AD1508" s="11"/>
      <c r="AE1508" s="11"/>
      <c r="AF1508" s="11"/>
      <c r="AG1508" s="11"/>
      <c r="AH1508" s="12"/>
      <c r="AI1508" s="2"/>
    </row>
    <row r="1518" ht="12.75" customHeight="1"/>
  </sheetData>
  <sheetProtection sheet="1" formatCells="0" formatColumns="0" formatRows="0" insertColumns="0" insertRows="0" insertHyperlinks="0" deleteColumns="0" deleteRows="0" selectLockedCells="1" sort="0" autoFilter="0"/>
  <mergeCells count="815">
    <mergeCell ref="AL105:AU115"/>
    <mergeCell ref="AF1480:AG1480"/>
    <mergeCell ref="AF1495:AG1495"/>
    <mergeCell ref="I106:AG106"/>
    <mergeCell ref="I120:AG120"/>
    <mergeCell ref="I121:AG121"/>
    <mergeCell ref="I136:AG136"/>
    <mergeCell ref="I119:AG119"/>
    <mergeCell ref="I151:AG151"/>
    <mergeCell ref="I165:AG165"/>
    <mergeCell ref="AF55:AG55"/>
    <mergeCell ref="AF70:AG70"/>
    <mergeCell ref="AF85:AG85"/>
    <mergeCell ref="I61:AG61"/>
    <mergeCell ref="I59:AG59"/>
    <mergeCell ref="I60:AG60"/>
    <mergeCell ref="AD72:AG72"/>
    <mergeCell ref="I74:AG74"/>
    <mergeCell ref="I75:AG75"/>
    <mergeCell ref="I76:AG76"/>
    <mergeCell ref="AL49:AU55"/>
    <mergeCell ref="AL19:AU23"/>
    <mergeCell ref="AL25:AU29"/>
    <mergeCell ref="AL31:AU38"/>
    <mergeCell ref="AN4:AU7"/>
    <mergeCell ref="AN9:AU12"/>
    <mergeCell ref="AN14:AU17"/>
    <mergeCell ref="AL40:AU43"/>
    <mergeCell ref="AL45:AU47"/>
    <mergeCell ref="B63:B67"/>
    <mergeCell ref="I70:K70"/>
    <mergeCell ref="I72:S72"/>
    <mergeCell ref="B78:B82"/>
    <mergeCell ref="I85:K85"/>
    <mergeCell ref="I44:AG44"/>
    <mergeCell ref="I45:AG45"/>
    <mergeCell ref="I55:K55"/>
    <mergeCell ref="I57:S57"/>
    <mergeCell ref="AD57:AG57"/>
    <mergeCell ref="C7:AG7"/>
    <mergeCell ref="I29:AG29"/>
    <mergeCell ref="I27:S27"/>
    <mergeCell ref="AD27:AG27"/>
    <mergeCell ref="I30:AG30"/>
    <mergeCell ref="I31:AG31"/>
    <mergeCell ref="B18:B22"/>
    <mergeCell ref="I10:K10"/>
    <mergeCell ref="I25:K25"/>
    <mergeCell ref="I12:S12"/>
    <mergeCell ref="I14:AG14"/>
    <mergeCell ref="I15:AG15"/>
    <mergeCell ref="I16:AG16"/>
    <mergeCell ref="AD12:AG12"/>
    <mergeCell ref="AF10:AG10"/>
    <mergeCell ref="AF25:AG25"/>
    <mergeCell ref="B48:B52"/>
    <mergeCell ref="I40:K40"/>
    <mergeCell ref="I42:S42"/>
    <mergeCell ref="AD42:AG42"/>
    <mergeCell ref="I46:AG46"/>
    <mergeCell ref="B33:B37"/>
    <mergeCell ref="AF40:AG40"/>
    <mergeCell ref="I89:AG89"/>
    <mergeCell ref="I90:AG90"/>
    <mergeCell ref="I91:AG91"/>
    <mergeCell ref="AD102:AG102"/>
    <mergeCell ref="I87:S87"/>
    <mergeCell ref="AF100:AG100"/>
    <mergeCell ref="I102:S102"/>
    <mergeCell ref="AD87:AG87"/>
    <mergeCell ref="B93:B97"/>
    <mergeCell ref="I100:K100"/>
    <mergeCell ref="B108:B112"/>
    <mergeCell ref="I115:K115"/>
    <mergeCell ref="AF115:AG115"/>
    <mergeCell ref="I117:S117"/>
    <mergeCell ref="AD117:AG117"/>
    <mergeCell ref="I104:AG104"/>
    <mergeCell ref="I105:AG105"/>
    <mergeCell ref="B123:B127"/>
    <mergeCell ref="I130:K130"/>
    <mergeCell ref="I132:S132"/>
    <mergeCell ref="AD132:AG132"/>
    <mergeCell ref="I134:AG134"/>
    <mergeCell ref="I135:AG135"/>
    <mergeCell ref="AF130:AG130"/>
    <mergeCell ref="B138:B142"/>
    <mergeCell ref="I145:K145"/>
    <mergeCell ref="I147:S147"/>
    <mergeCell ref="AD147:AG147"/>
    <mergeCell ref="I149:AG149"/>
    <mergeCell ref="I150:AG150"/>
    <mergeCell ref="AF145:AG145"/>
    <mergeCell ref="B153:B157"/>
    <mergeCell ref="I160:K160"/>
    <mergeCell ref="I162:S162"/>
    <mergeCell ref="AD162:AG162"/>
    <mergeCell ref="I164:AG164"/>
    <mergeCell ref="AF160:AG160"/>
    <mergeCell ref="I166:AG166"/>
    <mergeCell ref="B168:B172"/>
    <mergeCell ref="I175:K175"/>
    <mergeCell ref="I177:S177"/>
    <mergeCell ref="AD177:AG177"/>
    <mergeCell ref="AF175:AG175"/>
    <mergeCell ref="I179:AG179"/>
    <mergeCell ref="I180:AG180"/>
    <mergeCell ref="I181:AG181"/>
    <mergeCell ref="B183:B187"/>
    <mergeCell ref="I190:K190"/>
    <mergeCell ref="I192:S192"/>
    <mergeCell ref="AD192:AG192"/>
    <mergeCell ref="AF190:AG190"/>
    <mergeCell ref="I194:AG194"/>
    <mergeCell ref="I195:AG195"/>
    <mergeCell ref="I196:AG196"/>
    <mergeCell ref="B198:B202"/>
    <mergeCell ref="I205:K205"/>
    <mergeCell ref="I207:S207"/>
    <mergeCell ref="AD207:AG207"/>
    <mergeCell ref="AF205:AG205"/>
    <mergeCell ref="I209:AG209"/>
    <mergeCell ref="I210:AG210"/>
    <mergeCell ref="I211:AG211"/>
    <mergeCell ref="B213:B217"/>
    <mergeCell ref="I220:K220"/>
    <mergeCell ref="I222:S222"/>
    <mergeCell ref="AD222:AG222"/>
    <mergeCell ref="AF220:AG220"/>
    <mergeCell ref="I224:AG224"/>
    <mergeCell ref="I225:AG225"/>
    <mergeCell ref="I226:AG226"/>
    <mergeCell ref="B228:B232"/>
    <mergeCell ref="I235:K235"/>
    <mergeCell ref="I237:S237"/>
    <mergeCell ref="AD237:AG237"/>
    <mergeCell ref="AF235:AG235"/>
    <mergeCell ref="I239:AG239"/>
    <mergeCell ref="I240:AG240"/>
    <mergeCell ref="I241:AG241"/>
    <mergeCell ref="B243:B247"/>
    <mergeCell ref="I250:K250"/>
    <mergeCell ref="I252:S252"/>
    <mergeCell ref="AD252:AG252"/>
    <mergeCell ref="AF250:AG250"/>
    <mergeCell ref="I254:AG254"/>
    <mergeCell ref="I255:AG255"/>
    <mergeCell ref="I256:AG256"/>
    <mergeCell ref="B258:B262"/>
    <mergeCell ref="I265:K265"/>
    <mergeCell ref="I267:S267"/>
    <mergeCell ref="AD267:AG267"/>
    <mergeCell ref="AF265:AG265"/>
    <mergeCell ref="I269:AG269"/>
    <mergeCell ref="I270:AG270"/>
    <mergeCell ref="I271:AG271"/>
    <mergeCell ref="B273:B277"/>
    <mergeCell ref="I280:K280"/>
    <mergeCell ref="I282:S282"/>
    <mergeCell ref="AD282:AG282"/>
    <mergeCell ref="AF280:AG280"/>
    <mergeCell ref="I284:AG284"/>
    <mergeCell ref="I285:AG285"/>
    <mergeCell ref="I286:AG286"/>
    <mergeCell ref="B288:B292"/>
    <mergeCell ref="I295:K295"/>
    <mergeCell ref="I297:S297"/>
    <mergeCell ref="AD297:AG297"/>
    <mergeCell ref="AF295:AG295"/>
    <mergeCell ref="I299:AG299"/>
    <mergeCell ref="I300:AG300"/>
    <mergeCell ref="I301:AG301"/>
    <mergeCell ref="B303:B307"/>
    <mergeCell ref="I310:K310"/>
    <mergeCell ref="I312:S312"/>
    <mergeCell ref="AD312:AG312"/>
    <mergeCell ref="AF310:AG310"/>
    <mergeCell ref="I314:AG314"/>
    <mergeCell ref="I315:AG315"/>
    <mergeCell ref="I316:AG316"/>
    <mergeCell ref="B318:B322"/>
    <mergeCell ref="I325:K325"/>
    <mergeCell ref="I327:S327"/>
    <mergeCell ref="AD327:AG327"/>
    <mergeCell ref="AF325:AG325"/>
    <mergeCell ref="I329:AG329"/>
    <mergeCell ref="I330:AG330"/>
    <mergeCell ref="I331:AG331"/>
    <mergeCell ref="B333:B337"/>
    <mergeCell ref="I340:K340"/>
    <mergeCell ref="I342:S342"/>
    <mergeCell ref="AD342:AG342"/>
    <mergeCell ref="AF340:AG340"/>
    <mergeCell ref="I344:AG344"/>
    <mergeCell ref="I345:AG345"/>
    <mergeCell ref="I346:AG346"/>
    <mergeCell ref="B348:B352"/>
    <mergeCell ref="I355:K355"/>
    <mergeCell ref="I357:S357"/>
    <mergeCell ref="AD357:AG357"/>
    <mergeCell ref="AF355:AG355"/>
    <mergeCell ref="I359:AG359"/>
    <mergeCell ref="I360:AG360"/>
    <mergeCell ref="I361:AG361"/>
    <mergeCell ref="B363:B367"/>
    <mergeCell ref="I370:K370"/>
    <mergeCell ref="I372:S372"/>
    <mergeCell ref="AD372:AG372"/>
    <mergeCell ref="AF370:AG370"/>
    <mergeCell ref="I374:AG374"/>
    <mergeCell ref="I375:AG375"/>
    <mergeCell ref="I376:AG376"/>
    <mergeCell ref="B378:B382"/>
    <mergeCell ref="I385:K385"/>
    <mergeCell ref="I387:S387"/>
    <mergeCell ref="AD387:AG387"/>
    <mergeCell ref="AF385:AG385"/>
    <mergeCell ref="I389:AG389"/>
    <mergeCell ref="I390:AG390"/>
    <mergeCell ref="I391:AG391"/>
    <mergeCell ref="B393:B397"/>
    <mergeCell ref="I400:K400"/>
    <mergeCell ref="I402:S402"/>
    <mergeCell ref="AD402:AG402"/>
    <mergeCell ref="AF400:AG400"/>
    <mergeCell ref="I404:AG404"/>
    <mergeCell ref="I405:AG405"/>
    <mergeCell ref="I406:AG406"/>
    <mergeCell ref="B408:B412"/>
    <mergeCell ref="I415:K415"/>
    <mergeCell ref="I417:S417"/>
    <mergeCell ref="AD417:AG417"/>
    <mergeCell ref="AF415:AG415"/>
    <mergeCell ref="I419:AG419"/>
    <mergeCell ref="I420:AG420"/>
    <mergeCell ref="I421:AG421"/>
    <mergeCell ref="B423:B427"/>
    <mergeCell ref="I430:K430"/>
    <mergeCell ref="I432:S432"/>
    <mergeCell ref="AD432:AG432"/>
    <mergeCell ref="AF430:AG430"/>
    <mergeCell ref="I434:AG434"/>
    <mergeCell ref="I435:AG435"/>
    <mergeCell ref="I436:AG436"/>
    <mergeCell ref="B438:B442"/>
    <mergeCell ref="I445:K445"/>
    <mergeCell ref="I447:S447"/>
    <mergeCell ref="AD447:AG447"/>
    <mergeCell ref="AF445:AG445"/>
    <mergeCell ref="I449:AG449"/>
    <mergeCell ref="I450:AG450"/>
    <mergeCell ref="I451:AG451"/>
    <mergeCell ref="B453:B457"/>
    <mergeCell ref="I460:K460"/>
    <mergeCell ref="I462:S462"/>
    <mergeCell ref="AD462:AG462"/>
    <mergeCell ref="AF460:AG460"/>
    <mergeCell ref="I464:AG464"/>
    <mergeCell ref="I465:AG465"/>
    <mergeCell ref="I466:AG466"/>
    <mergeCell ref="B468:B472"/>
    <mergeCell ref="I475:K475"/>
    <mergeCell ref="I477:S477"/>
    <mergeCell ref="AD477:AG477"/>
    <mergeCell ref="AF475:AG475"/>
    <mergeCell ref="I479:AG479"/>
    <mergeCell ref="I480:AG480"/>
    <mergeCell ref="I481:AG481"/>
    <mergeCell ref="B483:B487"/>
    <mergeCell ref="I490:K490"/>
    <mergeCell ref="I492:S492"/>
    <mergeCell ref="AD492:AG492"/>
    <mergeCell ref="AF490:AG490"/>
    <mergeCell ref="I494:AG494"/>
    <mergeCell ref="I495:AG495"/>
    <mergeCell ref="I496:AG496"/>
    <mergeCell ref="B498:B502"/>
    <mergeCell ref="I505:K505"/>
    <mergeCell ref="I507:S507"/>
    <mergeCell ref="AD507:AG507"/>
    <mergeCell ref="AF505:AG505"/>
    <mergeCell ref="I509:AG509"/>
    <mergeCell ref="I510:AG510"/>
    <mergeCell ref="I511:AG511"/>
    <mergeCell ref="B513:B517"/>
    <mergeCell ref="I520:K520"/>
    <mergeCell ref="I522:S522"/>
    <mergeCell ref="AD522:AG522"/>
    <mergeCell ref="AF520:AG520"/>
    <mergeCell ref="I524:AG524"/>
    <mergeCell ref="I525:AG525"/>
    <mergeCell ref="I526:AG526"/>
    <mergeCell ref="B528:B532"/>
    <mergeCell ref="I535:K535"/>
    <mergeCell ref="I537:S537"/>
    <mergeCell ref="AD537:AG537"/>
    <mergeCell ref="AF535:AG535"/>
    <mergeCell ref="I539:AG539"/>
    <mergeCell ref="I540:AG540"/>
    <mergeCell ref="I541:AG541"/>
    <mergeCell ref="B543:B547"/>
    <mergeCell ref="I550:K550"/>
    <mergeCell ref="I552:S552"/>
    <mergeCell ref="AD552:AG552"/>
    <mergeCell ref="AF550:AG550"/>
    <mergeCell ref="I554:AG554"/>
    <mergeCell ref="I555:AG555"/>
    <mergeCell ref="I556:AG556"/>
    <mergeCell ref="B558:B562"/>
    <mergeCell ref="I565:K565"/>
    <mergeCell ref="I567:S567"/>
    <mergeCell ref="AD567:AG567"/>
    <mergeCell ref="AF565:AG565"/>
    <mergeCell ref="I569:AG569"/>
    <mergeCell ref="I570:AG570"/>
    <mergeCell ref="I571:AG571"/>
    <mergeCell ref="B573:B577"/>
    <mergeCell ref="I580:K580"/>
    <mergeCell ref="I582:S582"/>
    <mergeCell ref="AD582:AG582"/>
    <mergeCell ref="AF580:AG580"/>
    <mergeCell ref="I584:AG584"/>
    <mergeCell ref="I585:AG585"/>
    <mergeCell ref="I586:AG586"/>
    <mergeCell ref="B588:B592"/>
    <mergeCell ref="I595:K595"/>
    <mergeCell ref="I597:S597"/>
    <mergeCell ref="AD597:AG597"/>
    <mergeCell ref="AF595:AG595"/>
    <mergeCell ref="I599:AG599"/>
    <mergeCell ref="I600:AG600"/>
    <mergeCell ref="I601:AG601"/>
    <mergeCell ref="B603:B607"/>
    <mergeCell ref="I610:K610"/>
    <mergeCell ref="I612:S612"/>
    <mergeCell ref="AD612:AG612"/>
    <mergeCell ref="AF610:AG610"/>
    <mergeCell ref="I614:AG614"/>
    <mergeCell ref="I615:AG615"/>
    <mergeCell ref="I616:AG616"/>
    <mergeCell ref="B618:B622"/>
    <mergeCell ref="I625:K625"/>
    <mergeCell ref="I627:S627"/>
    <mergeCell ref="AD627:AG627"/>
    <mergeCell ref="AF625:AG625"/>
    <mergeCell ref="I629:AG629"/>
    <mergeCell ref="I630:AG630"/>
    <mergeCell ref="I631:AG631"/>
    <mergeCell ref="B633:B637"/>
    <mergeCell ref="I640:K640"/>
    <mergeCell ref="I642:S642"/>
    <mergeCell ref="AD642:AG642"/>
    <mergeCell ref="AF640:AG640"/>
    <mergeCell ref="I644:AG644"/>
    <mergeCell ref="I645:AG645"/>
    <mergeCell ref="I646:AG646"/>
    <mergeCell ref="B648:B652"/>
    <mergeCell ref="I655:K655"/>
    <mergeCell ref="I657:S657"/>
    <mergeCell ref="AD657:AG657"/>
    <mergeCell ref="AF655:AG655"/>
    <mergeCell ref="I659:AG659"/>
    <mergeCell ref="I660:AG660"/>
    <mergeCell ref="I661:AG661"/>
    <mergeCell ref="B663:B667"/>
    <mergeCell ref="I670:K670"/>
    <mergeCell ref="I672:S672"/>
    <mergeCell ref="AD672:AG672"/>
    <mergeCell ref="AF670:AG670"/>
    <mergeCell ref="I674:AG674"/>
    <mergeCell ref="I675:AG675"/>
    <mergeCell ref="I676:AG676"/>
    <mergeCell ref="B678:B682"/>
    <mergeCell ref="I685:K685"/>
    <mergeCell ref="I687:S687"/>
    <mergeCell ref="AD687:AG687"/>
    <mergeCell ref="AF685:AG685"/>
    <mergeCell ref="I689:AG689"/>
    <mergeCell ref="I690:AG690"/>
    <mergeCell ref="I691:AG691"/>
    <mergeCell ref="B693:B697"/>
    <mergeCell ref="I700:K700"/>
    <mergeCell ref="I702:S702"/>
    <mergeCell ref="AD702:AG702"/>
    <mergeCell ref="AF700:AG700"/>
    <mergeCell ref="I704:AG704"/>
    <mergeCell ref="I705:AG705"/>
    <mergeCell ref="I706:AG706"/>
    <mergeCell ref="B708:B712"/>
    <mergeCell ref="I715:K715"/>
    <mergeCell ref="I717:S717"/>
    <mergeCell ref="AD717:AG717"/>
    <mergeCell ref="AF715:AG715"/>
    <mergeCell ref="I719:AG719"/>
    <mergeCell ref="I720:AG720"/>
    <mergeCell ref="I721:AG721"/>
    <mergeCell ref="B723:B727"/>
    <mergeCell ref="I730:K730"/>
    <mergeCell ref="I732:S732"/>
    <mergeCell ref="AD732:AG732"/>
    <mergeCell ref="AF730:AG730"/>
    <mergeCell ref="I734:AG734"/>
    <mergeCell ref="I735:AG735"/>
    <mergeCell ref="I736:AG736"/>
    <mergeCell ref="B738:B742"/>
    <mergeCell ref="I745:K745"/>
    <mergeCell ref="I747:S747"/>
    <mergeCell ref="AD747:AG747"/>
    <mergeCell ref="AF745:AG745"/>
    <mergeCell ref="I749:AG749"/>
    <mergeCell ref="I750:AG750"/>
    <mergeCell ref="I751:AG751"/>
    <mergeCell ref="B753:B757"/>
    <mergeCell ref="I760:K760"/>
    <mergeCell ref="I762:S762"/>
    <mergeCell ref="AD762:AG762"/>
    <mergeCell ref="AF760:AG760"/>
    <mergeCell ref="I764:AG764"/>
    <mergeCell ref="I765:AG765"/>
    <mergeCell ref="I766:AG766"/>
    <mergeCell ref="B768:B772"/>
    <mergeCell ref="I775:K775"/>
    <mergeCell ref="I777:S777"/>
    <mergeCell ref="AD777:AG777"/>
    <mergeCell ref="AF775:AG775"/>
    <mergeCell ref="I779:AG779"/>
    <mergeCell ref="I780:AG780"/>
    <mergeCell ref="I781:AG781"/>
    <mergeCell ref="B783:B787"/>
    <mergeCell ref="I790:K790"/>
    <mergeCell ref="I792:S792"/>
    <mergeCell ref="AD792:AG792"/>
    <mergeCell ref="AF790:AG790"/>
    <mergeCell ref="I794:AG794"/>
    <mergeCell ref="I795:AG795"/>
    <mergeCell ref="I796:AG796"/>
    <mergeCell ref="B798:B802"/>
    <mergeCell ref="I805:K805"/>
    <mergeCell ref="I807:S807"/>
    <mergeCell ref="AD807:AG807"/>
    <mergeCell ref="AF805:AG805"/>
    <mergeCell ref="I809:AG809"/>
    <mergeCell ref="I810:AG810"/>
    <mergeCell ref="I811:AG811"/>
    <mergeCell ref="B813:B817"/>
    <mergeCell ref="I820:K820"/>
    <mergeCell ref="I822:S822"/>
    <mergeCell ref="AD822:AG822"/>
    <mergeCell ref="AF820:AG820"/>
    <mergeCell ref="I824:AG824"/>
    <mergeCell ref="I825:AG825"/>
    <mergeCell ref="I826:AG826"/>
    <mergeCell ref="B828:B832"/>
    <mergeCell ref="I835:K835"/>
    <mergeCell ref="I837:S837"/>
    <mergeCell ref="AD837:AG837"/>
    <mergeCell ref="AF835:AG835"/>
    <mergeCell ref="I839:AG839"/>
    <mergeCell ref="I840:AG840"/>
    <mergeCell ref="I841:AG841"/>
    <mergeCell ref="B843:B847"/>
    <mergeCell ref="I850:K850"/>
    <mergeCell ref="I852:S852"/>
    <mergeCell ref="AD852:AG852"/>
    <mergeCell ref="AF850:AG850"/>
    <mergeCell ref="I854:AG854"/>
    <mergeCell ref="I855:AG855"/>
    <mergeCell ref="I856:AG856"/>
    <mergeCell ref="B858:B862"/>
    <mergeCell ref="I865:K865"/>
    <mergeCell ref="I867:S867"/>
    <mergeCell ref="AD867:AG867"/>
    <mergeCell ref="AF865:AG865"/>
    <mergeCell ref="I869:AG869"/>
    <mergeCell ref="I870:AG870"/>
    <mergeCell ref="I871:AG871"/>
    <mergeCell ref="B873:B877"/>
    <mergeCell ref="I880:K880"/>
    <mergeCell ref="I882:S882"/>
    <mergeCell ref="AD882:AG882"/>
    <mergeCell ref="AF880:AG880"/>
    <mergeCell ref="I884:AG884"/>
    <mergeCell ref="I885:AG885"/>
    <mergeCell ref="I886:AG886"/>
    <mergeCell ref="B888:B892"/>
    <mergeCell ref="I895:K895"/>
    <mergeCell ref="I897:S897"/>
    <mergeCell ref="AD897:AG897"/>
    <mergeCell ref="AF895:AG895"/>
    <mergeCell ref="I899:AG899"/>
    <mergeCell ref="I900:AG900"/>
    <mergeCell ref="I901:AG901"/>
    <mergeCell ref="B903:B907"/>
    <mergeCell ref="I910:K910"/>
    <mergeCell ref="I912:S912"/>
    <mergeCell ref="AD912:AG912"/>
    <mergeCell ref="AF910:AG910"/>
    <mergeCell ref="I914:AG914"/>
    <mergeCell ref="I915:AG915"/>
    <mergeCell ref="I916:AG916"/>
    <mergeCell ref="B918:B922"/>
    <mergeCell ref="I925:K925"/>
    <mergeCell ref="I927:S927"/>
    <mergeCell ref="AD927:AG927"/>
    <mergeCell ref="AF925:AG925"/>
    <mergeCell ref="I929:AG929"/>
    <mergeCell ref="I930:AG930"/>
    <mergeCell ref="I931:AG931"/>
    <mergeCell ref="B933:B937"/>
    <mergeCell ref="I940:K940"/>
    <mergeCell ref="I942:S942"/>
    <mergeCell ref="AD942:AG942"/>
    <mergeCell ref="AF940:AG940"/>
    <mergeCell ref="I944:AG944"/>
    <mergeCell ref="I945:AG945"/>
    <mergeCell ref="I946:AG946"/>
    <mergeCell ref="B948:B952"/>
    <mergeCell ref="I955:K955"/>
    <mergeCell ref="I957:S957"/>
    <mergeCell ref="AD957:AG957"/>
    <mergeCell ref="AF955:AG955"/>
    <mergeCell ref="I959:AG959"/>
    <mergeCell ref="I960:AG960"/>
    <mergeCell ref="I961:AG961"/>
    <mergeCell ref="B963:B967"/>
    <mergeCell ref="I970:K970"/>
    <mergeCell ref="I972:S972"/>
    <mergeCell ref="AD972:AG972"/>
    <mergeCell ref="AF970:AG970"/>
    <mergeCell ref="I974:AG974"/>
    <mergeCell ref="I975:AG975"/>
    <mergeCell ref="I976:AG976"/>
    <mergeCell ref="B978:B982"/>
    <mergeCell ref="I985:K985"/>
    <mergeCell ref="I987:S987"/>
    <mergeCell ref="AD987:AG987"/>
    <mergeCell ref="AF985:AG985"/>
    <mergeCell ref="I989:AG989"/>
    <mergeCell ref="I990:AG990"/>
    <mergeCell ref="I991:AG991"/>
    <mergeCell ref="B993:B997"/>
    <mergeCell ref="I1000:K1000"/>
    <mergeCell ref="I1002:S1002"/>
    <mergeCell ref="AD1002:AG1002"/>
    <mergeCell ref="AF1000:AG1000"/>
    <mergeCell ref="I1004:AG1004"/>
    <mergeCell ref="I1005:AG1005"/>
    <mergeCell ref="I1006:AG1006"/>
    <mergeCell ref="B1008:B1012"/>
    <mergeCell ref="I1015:K1015"/>
    <mergeCell ref="I1017:S1017"/>
    <mergeCell ref="AD1017:AG1017"/>
    <mergeCell ref="AF1015:AG1015"/>
    <mergeCell ref="I1019:AG1019"/>
    <mergeCell ref="I1020:AG1020"/>
    <mergeCell ref="I1021:AG1021"/>
    <mergeCell ref="B1023:B1027"/>
    <mergeCell ref="I1030:K1030"/>
    <mergeCell ref="I1032:S1032"/>
    <mergeCell ref="AD1032:AG1032"/>
    <mergeCell ref="AF1030:AG1030"/>
    <mergeCell ref="I1034:AG1034"/>
    <mergeCell ref="I1035:AG1035"/>
    <mergeCell ref="I1036:AG1036"/>
    <mergeCell ref="B1038:B1042"/>
    <mergeCell ref="I1045:K1045"/>
    <mergeCell ref="I1047:S1047"/>
    <mergeCell ref="AD1047:AG1047"/>
    <mergeCell ref="AF1045:AG1045"/>
    <mergeCell ref="I1049:AG1049"/>
    <mergeCell ref="I1050:AG1050"/>
    <mergeCell ref="I1051:AG1051"/>
    <mergeCell ref="B1053:B1057"/>
    <mergeCell ref="I1060:K1060"/>
    <mergeCell ref="I1062:S1062"/>
    <mergeCell ref="AD1062:AG1062"/>
    <mergeCell ref="AF1060:AG1060"/>
    <mergeCell ref="I1064:AG1064"/>
    <mergeCell ref="I1065:AG1065"/>
    <mergeCell ref="I1066:AG1066"/>
    <mergeCell ref="B1068:B1072"/>
    <mergeCell ref="I1075:K1075"/>
    <mergeCell ref="I1077:S1077"/>
    <mergeCell ref="AD1077:AG1077"/>
    <mergeCell ref="AF1075:AG1075"/>
    <mergeCell ref="I1079:AG1079"/>
    <mergeCell ref="I1080:AG1080"/>
    <mergeCell ref="I1081:AG1081"/>
    <mergeCell ref="B1083:B1087"/>
    <mergeCell ref="I1090:K1090"/>
    <mergeCell ref="I1092:S1092"/>
    <mergeCell ref="AD1092:AG1092"/>
    <mergeCell ref="AF1090:AG1090"/>
    <mergeCell ref="I1094:AG1094"/>
    <mergeCell ref="I1095:AG1095"/>
    <mergeCell ref="I1096:AG1096"/>
    <mergeCell ref="B1098:B1102"/>
    <mergeCell ref="I1105:K1105"/>
    <mergeCell ref="I1107:S1107"/>
    <mergeCell ref="AD1107:AG1107"/>
    <mergeCell ref="AF1105:AG1105"/>
    <mergeCell ref="I1109:AG1109"/>
    <mergeCell ref="I1110:AG1110"/>
    <mergeCell ref="I1111:AG1111"/>
    <mergeCell ref="B1113:B1117"/>
    <mergeCell ref="I1120:K1120"/>
    <mergeCell ref="I1122:S1122"/>
    <mergeCell ref="AD1122:AG1122"/>
    <mergeCell ref="AF1120:AG1120"/>
    <mergeCell ref="I1124:AG1124"/>
    <mergeCell ref="I1125:AG1125"/>
    <mergeCell ref="I1126:AG1126"/>
    <mergeCell ref="B1128:B1132"/>
    <mergeCell ref="I1135:K1135"/>
    <mergeCell ref="I1137:S1137"/>
    <mergeCell ref="AD1137:AG1137"/>
    <mergeCell ref="AF1135:AG1135"/>
    <mergeCell ref="I1139:AG1139"/>
    <mergeCell ref="I1140:AG1140"/>
    <mergeCell ref="I1141:AG1141"/>
    <mergeCell ref="B1143:B1147"/>
    <mergeCell ref="I1150:K1150"/>
    <mergeCell ref="I1152:S1152"/>
    <mergeCell ref="AD1152:AG1152"/>
    <mergeCell ref="AF1150:AG1150"/>
    <mergeCell ref="I1154:AG1154"/>
    <mergeCell ref="I1155:AG1155"/>
    <mergeCell ref="I1156:AG1156"/>
    <mergeCell ref="B1158:B1162"/>
    <mergeCell ref="I1165:K1165"/>
    <mergeCell ref="I1167:S1167"/>
    <mergeCell ref="AD1167:AG1167"/>
    <mergeCell ref="AF1165:AG1165"/>
    <mergeCell ref="I1169:AG1169"/>
    <mergeCell ref="I1170:AG1170"/>
    <mergeCell ref="I1171:AG1171"/>
    <mergeCell ref="B1173:B1177"/>
    <mergeCell ref="I1180:K1180"/>
    <mergeCell ref="I1182:S1182"/>
    <mergeCell ref="AD1182:AG1182"/>
    <mergeCell ref="AF1180:AG1180"/>
    <mergeCell ref="I1184:AG1184"/>
    <mergeCell ref="I1185:AG1185"/>
    <mergeCell ref="I1186:AG1186"/>
    <mergeCell ref="B1188:B1192"/>
    <mergeCell ref="I1195:K1195"/>
    <mergeCell ref="I1197:S1197"/>
    <mergeCell ref="AD1197:AG1197"/>
    <mergeCell ref="AF1195:AG1195"/>
    <mergeCell ref="I1199:AG1199"/>
    <mergeCell ref="I1200:AG1200"/>
    <mergeCell ref="I1201:AG1201"/>
    <mergeCell ref="B1203:B1207"/>
    <mergeCell ref="I1210:K1210"/>
    <mergeCell ref="I1212:S1212"/>
    <mergeCell ref="AD1212:AG1212"/>
    <mergeCell ref="AF1210:AG1210"/>
    <mergeCell ref="I1214:AG1214"/>
    <mergeCell ref="I1215:AG1215"/>
    <mergeCell ref="I1216:AG1216"/>
    <mergeCell ref="B1218:B1222"/>
    <mergeCell ref="I1225:K1225"/>
    <mergeCell ref="I1227:S1227"/>
    <mergeCell ref="AD1227:AG1227"/>
    <mergeCell ref="AF1225:AG1225"/>
    <mergeCell ref="I1229:AG1229"/>
    <mergeCell ref="I1230:AG1230"/>
    <mergeCell ref="I1231:AG1231"/>
    <mergeCell ref="B1233:B1237"/>
    <mergeCell ref="I1240:K1240"/>
    <mergeCell ref="I1242:S1242"/>
    <mergeCell ref="AD1242:AG1242"/>
    <mergeCell ref="AF1240:AG1240"/>
    <mergeCell ref="I1244:AG1244"/>
    <mergeCell ref="I1245:AG1245"/>
    <mergeCell ref="I1246:AG1246"/>
    <mergeCell ref="B1248:B1252"/>
    <mergeCell ref="I1255:K1255"/>
    <mergeCell ref="I1257:S1257"/>
    <mergeCell ref="AD1257:AG1257"/>
    <mergeCell ref="AF1255:AG1255"/>
    <mergeCell ref="I1259:AG1259"/>
    <mergeCell ref="I1260:AG1260"/>
    <mergeCell ref="I1261:AG1261"/>
    <mergeCell ref="B1263:B1267"/>
    <mergeCell ref="I1270:K1270"/>
    <mergeCell ref="I1272:S1272"/>
    <mergeCell ref="AD1272:AG1272"/>
    <mergeCell ref="AF1270:AG1270"/>
    <mergeCell ref="I1274:AG1274"/>
    <mergeCell ref="I1275:AG1275"/>
    <mergeCell ref="I1276:AG1276"/>
    <mergeCell ref="B1278:B1282"/>
    <mergeCell ref="I1285:K1285"/>
    <mergeCell ref="I1287:S1287"/>
    <mergeCell ref="AD1287:AG1287"/>
    <mergeCell ref="AF1285:AG1285"/>
    <mergeCell ref="I1289:AG1289"/>
    <mergeCell ref="I1290:AG1290"/>
    <mergeCell ref="I1291:AG1291"/>
    <mergeCell ref="B1293:B1297"/>
    <mergeCell ref="I1300:K1300"/>
    <mergeCell ref="I1302:S1302"/>
    <mergeCell ref="AD1302:AG1302"/>
    <mergeCell ref="AF1300:AG1300"/>
    <mergeCell ref="I1304:AG1304"/>
    <mergeCell ref="I1305:AG1305"/>
    <mergeCell ref="I1306:AG1306"/>
    <mergeCell ref="B1308:B1312"/>
    <mergeCell ref="I1315:K1315"/>
    <mergeCell ref="I1317:S1317"/>
    <mergeCell ref="AD1317:AG1317"/>
    <mergeCell ref="AF1315:AG1315"/>
    <mergeCell ref="I1319:AG1319"/>
    <mergeCell ref="I1320:AG1320"/>
    <mergeCell ref="I1321:AG1321"/>
    <mergeCell ref="B1323:B1327"/>
    <mergeCell ref="I1330:K1330"/>
    <mergeCell ref="I1332:S1332"/>
    <mergeCell ref="AD1332:AG1332"/>
    <mergeCell ref="AF1330:AG1330"/>
    <mergeCell ref="I1334:AG1334"/>
    <mergeCell ref="I1335:AG1335"/>
    <mergeCell ref="I1336:AG1336"/>
    <mergeCell ref="B1338:B1342"/>
    <mergeCell ref="I1345:K1345"/>
    <mergeCell ref="I1347:S1347"/>
    <mergeCell ref="AD1347:AG1347"/>
    <mergeCell ref="AF1345:AG1345"/>
    <mergeCell ref="I1349:AG1349"/>
    <mergeCell ref="I1350:AG1350"/>
    <mergeCell ref="I1351:AG1351"/>
    <mergeCell ref="B1353:B1357"/>
    <mergeCell ref="I1360:K1360"/>
    <mergeCell ref="I1362:S1362"/>
    <mergeCell ref="AD1362:AG1362"/>
    <mergeCell ref="AF1360:AG1360"/>
    <mergeCell ref="I1364:AG1364"/>
    <mergeCell ref="I1365:AG1365"/>
    <mergeCell ref="I1366:AG1366"/>
    <mergeCell ref="B1368:B1372"/>
    <mergeCell ref="I1375:K1375"/>
    <mergeCell ref="I1377:S1377"/>
    <mergeCell ref="AD1377:AG1377"/>
    <mergeCell ref="AF1375:AG1375"/>
    <mergeCell ref="I1379:AG1379"/>
    <mergeCell ref="I1380:AG1380"/>
    <mergeCell ref="I1381:AG1381"/>
    <mergeCell ref="B1383:B1387"/>
    <mergeCell ref="I1390:K1390"/>
    <mergeCell ref="I1392:S1392"/>
    <mergeCell ref="AD1392:AG1392"/>
    <mergeCell ref="AF1390:AG1390"/>
    <mergeCell ref="I1394:AG1394"/>
    <mergeCell ref="I1395:AG1395"/>
    <mergeCell ref="I1396:AG1396"/>
    <mergeCell ref="B1398:B1402"/>
    <mergeCell ref="I1405:K1405"/>
    <mergeCell ref="I1407:S1407"/>
    <mergeCell ref="AD1407:AG1407"/>
    <mergeCell ref="AF1405:AG1405"/>
    <mergeCell ref="I1409:AG1409"/>
    <mergeCell ref="I1410:AG1410"/>
    <mergeCell ref="I1411:AG1411"/>
    <mergeCell ref="B1413:B1417"/>
    <mergeCell ref="I1420:K1420"/>
    <mergeCell ref="I1422:S1422"/>
    <mergeCell ref="AD1422:AG1422"/>
    <mergeCell ref="AF1420:AG1420"/>
    <mergeCell ref="I1424:AG1424"/>
    <mergeCell ref="I1425:AG1425"/>
    <mergeCell ref="I1426:AG1426"/>
    <mergeCell ref="B1428:B1432"/>
    <mergeCell ref="I1435:K1435"/>
    <mergeCell ref="I1437:S1437"/>
    <mergeCell ref="AD1437:AG1437"/>
    <mergeCell ref="AF1435:AG1435"/>
    <mergeCell ref="I1439:AG1439"/>
    <mergeCell ref="I1440:AG1440"/>
    <mergeCell ref="I1441:AG1441"/>
    <mergeCell ref="B1443:B1447"/>
    <mergeCell ref="I1450:K1450"/>
    <mergeCell ref="I1452:S1452"/>
    <mergeCell ref="AD1452:AG1452"/>
    <mergeCell ref="AF1450:AG1450"/>
    <mergeCell ref="I1482:S1482"/>
    <mergeCell ref="AD1482:AG1482"/>
    <mergeCell ref="I1454:AG1454"/>
    <mergeCell ref="I1455:AG1455"/>
    <mergeCell ref="I1456:AG1456"/>
    <mergeCell ref="B1458:B1462"/>
    <mergeCell ref="I1465:K1465"/>
    <mergeCell ref="I1467:S1467"/>
    <mergeCell ref="AD1467:AG1467"/>
    <mergeCell ref="AF1465:AG1465"/>
    <mergeCell ref="AL57:AU67"/>
    <mergeCell ref="I1484:AG1484"/>
    <mergeCell ref="I1485:AG1485"/>
    <mergeCell ref="I1486:AG1486"/>
    <mergeCell ref="B1488:B1492"/>
    <mergeCell ref="I1495:K1495"/>
    <mergeCell ref="I1469:AG1469"/>
    <mergeCell ref="I1470:AG1470"/>
    <mergeCell ref="I1471:AG1471"/>
    <mergeCell ref="B1473:B1477"/>
    <mergeCell ref="AL69:AU73"/>
    <mergeCell ref="AL98:AU103"/>
    <mergeCell ref="AL75:AU96"/>
    <mergeCell ref="B1503:B1507"/>
    <mergeCell ref="I1497:S1497"/>
    <mergeCell ref="AD1497:AG1497"/>
    <mergeCell ref="I1499:AG1499"/>
    <mergeCell ref="I1500:AG1500"/>
    <mergeCell ref="I1501:AG1501"/>
    <mergeCell ref="I1480:K1480"/>
  </mergeCells>
  <dataValidations count="7">
    <dataValidation type="list" allowBlank="1" showInputMessage="1" showErrorMessage="1" sqref="D1249:AG1252 D109:AG112 D1234:AG1237 D1369:AG1372 D1354:AG1357 D1339:AG1342 D1324:AG1327 D1309:AG1312 D1294:AG1297 D1279:AG1282 D1264:AG1267 D1084:AG1087 D934:AG937 D1069:AG1072 D1054:AG1057 D1039:AG1042 D1024:AG1027 D1009:AG1012 D994:AG997 D979:AG982 D964:AG967 D784:AG787 D919:AG922 D904:AG907 D889:AG892 D874:AG877 D859:AG862 D844:AG847 D829:AG832 D814:AG817 D799:AG802 D634:AG637 D769:AG772 D754:AG757 D739:AG742 D724:AG727 D709:AG712 D694:AG697 D679:AG682 D664:AG667 D649:AG652 D484:AG487 D619:AG622 D604:AG607 D589:AG592 D574:AG577 D559:AG562 D544:AG547 D529:AG532 D514:AG517 D499:AG502 D334:AG337 D469:AG472 D454:AG457 D439:AG442 D424:AG427 D409:AG412 D394:AG397 D379:AG382 D364:AG367 D349:AG352 D184:AG187 D319:AG322 D304:AG307 D289:AG292 D274:AG277 D259:AG262 D244:AG247 D229:AG232 D214:AG217 D199:AG202 D169:AG172 D1399:AG1402 D1384:AG1387 D1504:AG1507 D1489:AG1492 D1474:AG1477 D1459:AG1462 D1444:AG1447 D1429:AG1432 D154:AG157 D1219:AG1222 D1204:AG1207 D1189:AG1192 D1174:AG1177 D1159:AG1162 D1144:AG1147 D1129:AG1132 D1114:AG1117 D1099:AG1102 D949:AG952 D139:AG142 D124:AG127 D49:AG52 D79:AG82 D64:AG67 D34:AG37 D19:AG22 D1414:AG1417 D94:AG97">
      <formula1>"X"</formula1>
    </dataValidation>
    <dataValidation type="list" allowBlank="1" showInputMessage="1" showErrorMessage="1" sqref="Y12 Y1362 Y1347 Y1332 Y1317 Y1302 Y1287 Y1272 Y1257 Y1242 Y1227 Y1212 Y1062 Y1047 Y1032 Y1017 Y1002 Y987 Y972 Y957 Y942 Y912 Y897 Y882 Y867 Y852 Y837 Y822 Y807 Y792 Y777 Y762 Y747 Y732 Y717 Y702 Y687 Y672 Y657 Y642 Y627 Y612 Y597 Y582 Y567 Y552 Y537 Y522 Y507 Y492 Y477 Y462 Y447 Y432 Y417 Y402 Y387 Y372 Y357 Y342 Y327 Y312 Y297 Y282 Y267 Y252 Y237 Y222 Y207 Y192 Y177 Y162 Y1377 Y1497 Y1482 Y1467 Y1452 Y1437 Y1422 Y1407 Y147 Y1197 Y1182 Y1167 Y1152 Y1137 Y1122 Y1107 Y1092 Y1077 Y927 Y132 Y117 Y102 Y87 Y72 Y1392 Y27 Y42 Y57">
      <formula1>"1,2,3,4,5,6,7,8,9,10,11,,"</formula1>
    </dataValidation>
    <dataValidation type="list" allowBlank="1" showInputMessage="1" showErrorMessage="1" sqref="AD12:AG12 AD1362:AG1362 AD1347:AG1347 AD1332:AG1332 AD1317:AG1317 AD1302:AG1302 AD1287:AG1287 AD1272:AG1272 AD1257:AG1257 AD1242:AG1242 AD1227:AG1227 AD1212:AG1212 AD1062:AG1062 AD1047:AG1047 AD1032:AG1032 AD1017:AG1017 AD1002:AG1002 AD987:AG987 AD972:AG972 AD957:AG957 AD942:AG942 AD912:AG912 AD897:AG897 AD882:AG882 AD867:AG867 AD852:AG852 AD837:AG837 AD822:AG822 AD807:AG807 AD792:AG792 AD777:AG777 AD762:AG762 AD747:AG747 AD732:AG732 AD717:AG717 AD702:AG702 AD687:AG687 AD672:AG672 AD657:AG657 AD642:AG642 AD627:AG627 AD612:AG612 AD597:AG597 AD582:AG582 AD567:AG567 AD552:AG552 AD537:AG537 AD522:AG522 AD507:AG507 AD492:AG492 AD477:AG477 AD462:AG462 AD447:AG447 AD432:AG432 AD417:AG417 AD402:AG402 AD387:AG387 AD372:AG372 AD357:AG357 AD342:AG342 AD327:AG327 AD312:AG312 AD297:AG297 AD282:AG282 AD267:AG267 AD252:AG252 AD237:AG237 AD222:AG222 AD207:AG207 AD192:AG192 AD177:AG177 AD162:AG162 AD1377:AG1377 AD1497:AG1497 AD1482:AG1482 AD1467:AG1467 AD1452:AG1452 AD1437:AG1437 AD1422:AG1422 AD1407:AG1407 AD147:AG147 AD1197:AG1197 AD1182:AG1182 AD1167:AG1167 AD1152:AG1152 AD1137:AG1137 AD1122:AG1122 AD1107:AG1107 AD1092:AG1092 AD1077:AG1077 AD927:AG927 AD132:AG132 AD117:AG117 AD102:AG102 AD72:AG72 AD57:AG57 AD27:AG27 AD42:AG42 AD1392:AG1392 AD87:AG87">
      <formula1>"мужской,женский"</formula1>
    </dataValidation>
    <dataValidation type="list" allowBlank="1" showInputMessage="1" showErrorMessage="1" sqref="AL9">
      <formula1>"1"</formula1>
    </dataValidation>
    <dataValidation type="list" allowBlank="1" showInputMessage="1" showErrorMessage="1" sqref="V10 V1495 V1480 V1465 V1450 V1435 V1420 V1405 V1390 V1375 V1360 V1345 V1330 V1315 V1300 V1285 V1270 V1255 V1240 V1225 V1210 V1195 V1180 V1165 V1150 V1135 V1120 V1105 V1090 V1075 V1060 V1045 V1030 V1015 V1000 V985 V970 V955 V940 V925 V910 V895 V880 V865 V850 V835 V820 V805 V790 V775 V760 V745 V730 V715 V700 V685 V670 V655 V640 V625 V610 V595 V580 V565 V550 V535 V520 V505 V490 V475 V460 V445 V430 V415 V400 V385 V370 V355 V340 V325 V310 V295 V280 V265 V250 V235 V220 V205 V190 V175 V160 V145 V130 V115 V100 V85 V70 V55 V40 V25">
      <formula1>"1,2,3,4,5,,"</formula1>
    </dataValidation>
    <dataValidation type="list" allowBlank="1" showInputMessage="1" showErrorMessage="1" sqref="AF10:AG10 AF1495:AG1495 AF1465:AG1465 AF1450:AG1450 AF1435:AG1435 AF1420:AG1420 AF1405:AG1405 AF1390:AG1390 AF1375:AG1375 AF1360:AG1360 AF1345:AG1345 AF1330:AG1330 AF1315:AG1315 AF1300:AG1300 AF1285:AG1285 AF1270:AG1270 AF1255:AG1255 AF1240:AG1240 AF1225:AG1225 AF1210:AG1210 AF1195:AG1195 AF1180:AG1180 AF1165:AG1165 AF1150:AG1150 AF1135:AG1135 AF1120:AG1120 AF1105:AG1105 AF1090:AG1090 AF1075:AG1075 AF1060:AG1060 AF1045:AG1045 AF1030:AG1030 AF1015:AG1015 AF1000:AG1000 AF985:AG985 AF970:AG970 AF955:AG955 AF940:AG940 AF925:AG925 AF910:AG910 AF895:AG895 AF880:AG880 AF865:AG865 AF850:AG850 AF835:AG835 AF820:AG820 AF805:AG805 AF790:AG790 AF775:AG775 AF760:AG760 AF745:AG745 AF730:AG730 AF715:AG715 AF700:AG700 AF685:AG685 AF670:AG670 AF655:AG655 AF640:AG640 AF625:AG625 AF610:AG610 AF595:AG595 AF580:AG580 AF565:AG565 AF550:AG550 AF535:AG535 AF520:AG520 AF505:AG505 AF490:AG490 AF475:AG475 AF460:AG460 AF445:AG445 AF430:AG430 AF415:AG415 AF400:AG400 AF385:AG385 AF370:AG370 AF355:AG355 AF340:AG340 AF325:AG325 AF310:AG310 AF295:AG295 AF280:AG280 AF265:AG265 AF250:AG250 AF235:AG235 AF220:AG220 AF205:AG205 AF190:AG190 AF175:AG175 AF160:AG160 AF145:AG145 AF130:AG130 AF115:AG115 AF100:AG100 AF70:AG70 AF55:AG55 AF1480:AG1480 AF40:AG40 AF25:AG25 AF85:AG85">
      <formula1>"есть,нет"</formula1>
    </dataValidation>
    <dataValidation type="list" allowBlank="1" showInputMessage="1" showErrorMessage="1" sqref="I12:S12 I27:S27 I42:S42 I57:S57 I72:S72 I87:S87 I1497:S1497 I102:S102 I117:S117 I132:S132 I147:S147 I162:S162 I177:S177 I192:S192 I207:S207 I222:S222 I237:S237 I252:S252 I267:S267 I282:S282 I297:S297 I312:S312 I327:S327 I342:S342 I357:S357 I372:S372 I387:S387 I402:S402 I417:S417 I432:S432 I447:S447 I462:S462 I477:S477 I492:S492 I522:S522 I537:S537 I552:S552 I567:S567 I582:S582 I597:S597 I612:S612 I627:S627 I642:S642 I657:S657 I672:S672 I687:S687 I702:S702 I717:S717 I732:S732 I747:S747 I762:S762 I777:S777 I792:S792 I807:S807 I822:S822 I837:S837 I852:S852 I867:S867 I882:S882 I897:S897 I912:S912 I927:S927 I942:S942 I957:S957 I972:S972 I987:S987 I1002:S1002 I1017:S1017 I1032:S1032 I1047:S1047 I1062:S1062 I1077:S1077 I1092:S1092 I1107:S1107 I1122:S1122 I1137:S1137 I1152:S1152 I1167:S1167 I1182:S1182 I1197:S1197 I1212:S1212 I1227:S1227 I1242:S1242 I1257:S1257 I1272:S1272 I1287:S1287 I1302:S1302 I1317:S1317 I1332:S1332 I1347:S1347 I1362:S1362 I1377:S1377 I1392:S1392 I1407:S1407 I1422:S1422 I1437:S1437 I1452:S1452 I1467:S1467 I1482:S1482 I507:S507">
      <formula1>"Начальный (1-2 классы),Подготовительный (3-4 классы),Пропедевтический (5-7 классы),Основной (8-9 классы),Общеобразовательный (10-11 кл.),Профильный (10-11 классы)"</formula1>
    </dataValidation>
  </dataValidations>
  <hyperlinks>
    <hyperlink ref="H4" r:id="rId1" display="Сайт http://www.infoznaika.ru"/>
    <hyperlink ref="R4" r:id="rId2" display="Электронная почта chroaio@infoznaika.ru"/>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N101"/>
  <sheetViews>
    <sheetView zoomScalePageLayoutView="0" workbookViewId="0" topLeftCell="A1">
      <selection activeCell="H3" sqref="H3"/>
    </sheetView>
  </sheetViews>
  <sheetFormatPr defaultColWidth="9.00390625" defaultRowHeight="12.75"/>
  <cols>
    <col min="1" max="1" width="4.625" style="0" customWidth="1"/>
    <col min="2" max="2" width="5.875" style="0" customWidth="1"/>
    <col min="3" max="3" width="9.625" style="0" customWidth="1"/>
    <col min="4" max="4" width="30.125" style="0" customWidth="1"/>
    <col min="5" max="5" width="8.625" style="0" customWidth="1"/>
    <col min="6" max="6" width="4.25390625" style="0" customWidth="1"/>
    <col min="7" max="7" width="8.375" style="0" customWidth="1"/>
    <col min="8" max="16" width="3.125" style="0" bestFit="1" customWidth="1"/>
    <col min="17" max="37" width="4.125" style="0" bestFit="1" customWidth="1"/>
  </cols>
  <sheetData>
    <row r="1" spans="1:40" ht="12.75">
      <c r="A1" t="s">
        <v>19</v>
      </c>
      <c r="B1" t="s">
        <v>17</v>
      </c>
      <c r="C1" t="s">
        <v>20</v>
      </c>
      <c r="D1" t="s">
        <v>21</v>
      </c>
      <c r="E1" t="s">
        <v>2</v>
      </c>
      <c r="F1" t="s">
        <v>3</v>
      </c>
      <c r="G1" t="s">
        <v>4</v>
      </c>
      <c r="H1" s="45" t="s">
        <v>161</v>
      </c>
      <c r="I1" s="45" t="s">
        <v>162</v>
      </c>
      <c r="J1" s="45" t="s">
        <v>163</v>
      </c>
      <c r="K1" s="45" t="s">
        <v>164</v>
      </c>
      <c r="L1" s="45" t="s">
        <v>165</v>
      </c>
      <c r="M1" s="45" t="s">
        <v>166</v>
      </c>
      <c r="N1" s="45" t="s">
        <v>167</v>
      </c>
      <c r="O1" s="45" t="s">
        <v>168</v>
      </c>
      <c r="P1" s="45" t="s">
        <v>169</v>
      </c>
      <c r="Q1" s="45" t="s">
        <v>170</v>
      </c>
      <c r="R1" s="45" t="s">
        <v>171</v>
      </c>
      <c r="S1" s="45" t="s">
        <v>172</v>
      </c>
      <c r="T1" s="45" t="s">
        <v>173</v>
      </c>
      <c r="U1" s="45" t="s">
        <v>174</v>
      </c>
      <c r="V1" s="45" t="s">
        <v>175</v>
      </c>
      <c r="W1" s="45" t="s">
        <v>176</v>
      </c>
      <c r="X1" s="45" t="s">
        <v>177</v>
      </c>
      <c r="Y1" s="45" t="s">
        <v>178</v>
      </c>
      <c r="Z1" s="45" t="s">
        <v>179</v>
      </c>
      <c r="AA1" s="45" t="s">
        <v>180</v>
      </c>
      <c r="AB1" s="45" t="s">
        <v>181</v>
      </c>
      <c r="AC1" s="45" t="s">
        <v>182</v>
      </c>
      <c r="AD1" s="45" t="s">
        <v>183</v>
      </c>
      <c r="AE1" s="45" t="s">
        <v>184</v>
      </c>
      <c r="AF1" s="45" t="s">
        <v>185</v>
      </c>
      <c r="AG1" s="45" t="s">
        <v>186</v>
      </c>
      <c r="AH1" s="45" t="s">
        <v>187</v>
      </c>
      <c r="AI1" s="45" t="s">
        <v>188</v>
      </c>
      <c r="AJ1" s="45" t="s">
        <v>189</v>
      </c>
      <c r="AK1" s="45" t="s">
        <v>190</v>
      </c>
      <c r="AL1" s="51" t="s">
        <v>31</v>
      </c>
      <c r="AM1" t="s">
        <v>47</v>
      </c>
      <c r="AN1" t="s">
        <v>48</v>
      </c>
    </row>
    <row r="2" spans="1:40" ht="12.75">
      <c r="A2">
        <v>1</v>
      </c>
      <c r="B2" s="46">
        <f ca="1">INDIRECT(CONCATENATE("Ответы!Y",12+(A2-1)*15))</f>
        <v>5</v>
      </c>
      <c r="C2" s="46" t="str">
        <f ca="1">INDIRECT(CONCATENATE("Ответы!AD",12+(A2-1)*15))</f>
        <v>мужской</v>
      </c>
      <c r="D2" s="46" t="str">
        <f ca="1" t="shared" si="0" ref="D2:D9">INDIRECT(CONCATENATE("Ответы!I",12+(A2-1)*15))</f>
        <v>Пропедевтический (5-7 классы)</v>
      </c>
      <c r="E2" t="str">
        <f ca="1">INDIRECT(CONCATENATE("Ответы!I",14+(A2-1)*15))</f>
        <v>Мандажи</v>
      </c>
      <c r="F2" t="str">
        <f ca="1">INDIRECT(CONCATENATE("Ответы!I",15+(A2-1)*15))</f>
        <v>Петр</v>
      </c>
      <c r="G2" t="str">
        <f ca="1">INDIRECT(CONCATENATE("Ответы!I",16+(A2-1)*15))</f>
        <v>Фёдорович</v>
      </c>
      <c r="H2">
        <f ca="1">IF(INDIRECT(CONCATENATE("Ответы!D",19+(A2-1)*15))="X",1,IF(INDIRECT(CONCATENATE("Ответы!D",20+(A2-1)*15))="X",2,IF(INDIRECT(CONCATENATE("Ответы!D",21+(A2-1)*15))="X",3,IF(INDIRECT(CONCATENATE("Ответы!D",22+(A2-1)*15))="X",4,0))))</f>
        <v>4</v>
      </c>
      <c r="I2">
        <f ca="1">IF(INDIRECT(CONCATENATE("Ответы!E",19+(A2-1)*15))="X",1,IF(INDIRECT(CONCATENATE("Ответы!E",20+(A2-1)*15))="X",2,IF(INDIRECT(CONCATENATE("Ответы!E",21+(A2-1)*15))="X",3,IF(INDIRECT(CONCATENATE("Ответы!E",22+(A2-1)*15))="X",4,0))))</f>
        <v>2</v>
      </c>
      <c r="J2">
        <f ca="1">IF(INDIRECT(CONCATENATE("Ответы!F",19+(A2-1)*15))="X",1,IF(INDIRECT(CONCATENATE("Ответы!F",20+(A2-1)*15))="X",2,IF(INDIRECT(CONCATENATE("Ответы!F",21+(A2-1)*15))="X",3,IF(INDIRECT(CONCATENATE("Ответы!F",22+(A2-1)*15))="X",4,0))))</f>
        <v>2</v>
      </c>
      <c r="K2">
        <f ca="1">IF(INDIRECT(CONCATENATE("Ответы!G",19+(A2-1)*15))="X",1,IF(INDIRECT(CONCATENATE("Ответы!G",20+(A2-1)*15))="X",2,IF(INDIRECT(CONCATENATE("Ответы!G",21+(A2-1)*15))="X",3,IF(INDIRECT(CONCATENATE("Ответы!G",22+(A2-1)*15))="X",4,0))))</f>
        <v>4</v>
      </c>
      <c r="L2">
        <f ca="1">IF(INDIRECT(CONCATENATE("Ответы!H",19+(A2-1)*15))="X",1,IF(INDIRECT(CONCATENATE("Ответы!H",20+(A2-1)*15))="X",2,IF(INDIRECT(CONCATENATE("Ответы!H",21+(A2-1)*15))="X",3,IF(INDIRECT(CONCATENATE("Ответы!H",22+(A2-1)*15))="X",4,0))))</f>
        <v>1</v>
      </c>
      <c r="M2">
        <f ca="1">IF(INDIRECT(CONCATENATE("Ответы!I",19+(A2-1)*15))="X",1,IF(INDIRECT(CONCATENATE("Ответы!I",20+(A2-1)*15))="X",2,IF(INDIRECT(CONCATENATE("Ответы!I",21+(A2-1)*15))="X",3,IF(INDIRECT(CONCATENATE("Ответы!I",22+(A2-1)*15))="X",4,0))))</f>
        <v>4</v>
      </c>
      <c r="N2">
        <f ca="1">IF(INDIRECT(CONCATENATE("Ответы!J",19+(A2-1)*15))="X",1,IF(INDIRECT(CONCATENATE("Ответы!J",20+(A2-1)*15))="X",2,IF(INDIRECT(CONCATENATE("Ответы!J",21+(A2-1)*15))="X",3,IF(INDIRECT(CONCATENATE("Ответы!J",22+(A2-1)*15))="X",4,0))))</f>
        <v>1</v>
      </c>
      <c r="O2">
        <f ca="1">IF(INDIRECT(CONCATENATE("Ответы!K",19+(A2-1)*15))="X",1,IF(INDIRECT(CONCATENATE("Ответы!K",20+(A2-1)*15))="X",2,IF(INDIRECT(CONCATENATE("Ответы!K",21+(A2-1)*15))="X",3,IF(INDIRECT(CONCATENATE("Ответы!K",22+(A2-1)*15))="X",4,0))))</f>
        <v>3</v>
      </c>
      <c r="P2">
        <f ca="1">IF(INDIRECT(CONCATENATE("Ответы!L",19+(A2-1)*15))="X",1,IF(INDIRECT(CONCATENATE("Ответы!L",20+(A2-1)*15))="X",2,IF(INDIRECT(CONCATENATE("Ответы!L",21+(A2-1)*15))="X",3,IF(INDIRECT(CONCATENATE("Ответы!L",22+(A2-1)*15))="X",4,0))))</f>
        <v>2</v>
      </c>
      <c r="Q2">
        <f ca="1">IF(INDIRECT(CONCATENATE("Ответы!M",19+(A2-1)*15))="X",1,IF(INDIRECT(CONCATENATE("Ответы!M",20+(A2-1)*15))="X",2,IF(INDIRECT(CONCATENATE("Ответы!M",21+(A2-1)*15))="X",3,IF(INDIRECT(CONCATENATE("Ответы!M",22+(A2-1)*15))="X",4,0))))</f>
        <v>1</v>
      </c>
      <c r="R2">
        <f ca="1">IF(INDIRECT(CONCATENATE("Ответы!N",19+(A2-1)*15))="X",1,IF(INDIRECT(CONCATENATE("Ответы!N",20+(A2-1)*15))="X",2,IF(INDIRECT(CONCATENATE("Ответы!N",21+(A2-1)*15))="X",3,IF(INDIRECT(CONCATENATE("Ответы!N",22+(A2-1)*15))="X",4,0))))</f>
        <v>2</v>
      </c>
      <c r="S2">
        <f ca="1">IF(INDIRECT(CONCATENATE("Ответы!O",19+(A2-1)*15))="X",1,IF(INDIRECT(CONCATENATE("Ответы!O",20+(A2-1)*15))="X",2,IF(INDIRECT(CONCATENATE("Ответы!O",21+(A2-1)*15))="X",3,IF(INDIRECT(CONCATENATE("Ответы!O",22+(A2-1)*15))="X",4,0))))</f>
        <v>4</v>
      </c>
      <c r="T2">
        <f ca="1">IF(INDIRECT(CONCATENATE("Ответы!P",19+(A2-1)*15))="X",1,IF(INDIRECT(CONCATENATE("Ответы!P",20+(A2-1)*15))="X",2,IF(INDIRECT(CONCATENATE("Ответы!P",21+(A2-1)*15))="X",3,IF(INDIRECT(CONCATENATE("Ответы!P",22+(A2-1)*15))="X",4,0))))</f>
        <v>3</v>
      </c>
      <c r="U2">
        <f ca="1">IF(INDIRECT(CONCATENATE("Ответы!Q",19+(A2-1)*15))="X",1,IF(INDIRECT(CONCATENATE("Ответы!Q",20+(A2-1)*15))="X",2,IF(INDIRECT(CONCATENATE("Ответы!Q",21+(A2-1)*15))="X",3,IF(INDIRECT(CONCATENATE("Ответы!Q",22+(A2-1)*15))="X",4,0))))</f>
        <v>3</v>
      </c>
      <c r="V2">
        <f ca="1">IF(INDIRECT(CONCATENATE("Ответы!R",19+(A2-1)*15))="X",1,IF(INDIRECT(CONCATENATE("Ответы!R",20+(A2-1)*15))="X",2,IF(INDIRECT(CONCATENATE("Ответы!R",21+(A2-1)*15))="X",3,IF(INDIRECT(CONCATENATE("Ответы!R",22+(A2-1)*15))="X",4,0))))</f>
        <v>4</v>
      </c>
      <c r="W2">
        <f ca="1">IF(INDIRECT(CONCATENATE("Ответы!S",19+(A2-1)*15))="X",1,IF(INDIRECT(CONCATENATE("Ответы!S",20+(A2-1)*15))="X",2,IF(INDIRECT(CONCATENATE("Ответы!S",21+(A2-1)*15))="X",3,IF(INDIRECT(CONCATENATE("Ответы!S",22+(A2-1)*15))="X",4,0))))</f>
        <v>2</v>
      </c>
      <c r="X2">
        <f ca="1">IF(INDIRECT(CONCATENATE("Ответы!T",19+(A2-1)*15))="X",1,IF(INDIRECT(CONCATENATE("Ответы!T",20+(A2-1)*15))="X",2,IF(INDIRECT(CONCATENATE("Ответы!T",21+(A2-1)*15))="X",3,IF(INDIRECT(CONCATENATE("Ответы!T",22+(A2-1)*15))="X",4,0))))</f>
        <v>1</v>
      </c>
      <c r="Y2">
        <f ca="1">IF(INDIRECT(CONCATENATE("Ответы!U",19+(A2-1)*15))="X",1,IF(INDIRECT(CONCATENATE("Ответы!U",20+(A2-1)*15))="X",2,IF(INDIRECT(CONCATENATE("Ответы!U",21+(A2-1)*15))="X",3,IF(INDIRECT(CONCATENATE("Ответы!U",22+(A2-1)*15))="X",4,0))))</f>
        <v>3</v>
      </c>
      <c r="Z2">
        <f ca="1">IF(INDIRECT(CONCATENATE("Ответы!V",19+(A2-1)*15))="X",1,IF(INDIRECT(CONCATENATE("Ответы!V",20+(A2-1)*15))="X",2,IF(INDIRECT(CONCATENATE("Ответы!V",21+(A2-1)*15))="X",3,IF(INDIRECT(CONCATENATE("Ответы!V",22+(A2-1)*15))="X",4,0))))</f>
        <v>3</v>
      </c>
      <c r="AA2">
        <f ca="1">IF(INDIRECT(CONCATENATE("Ответы!W",19+(A2-1)*15))="X",1,IF(INDIRECT(CONCATENATE("Ответы!W",20+(A2-1)*15))="X",2,IF(INDIRECT(CONCATENATE("Ответы!W",21+(A2-1)*15))="X",3,IF(INDIRECT(CONCATENATE("Ответы!W",22+(A2-1)*15))="X",4,0))))</f>
        <v>1</v>
      </c>
      <c r="AB2">
        <f ca="1">IF(INDIRECT(CONCATENATE("Ответы!X",19+(A2-1)*15))="X",1,IF(INDIRECT(CONCATENATE("Ответы!X",20+(A2-1)*15))="X",2,IF(INDIRECT(CONCATENATE("Ответы!X",21+(A2-1)*15))="X",3,IF(INDIRECT(CONCATENATE("Ответы!X",22+(A2-1)*15))="X",4,0))))</f>
        <v>3</v>
      </c>
      <c r="AC2">
        <f ca="1">IF(INDIRECT(CONCATENATE("Ответы!Y",19+(A2-1)*15))="X",1,IF(INDIRECT(CONCATENATE("Ответы!Y",20+(A2-1)*15))="X",2,IF(INDIRECT(CONCATENATE("Ответы!Y",21+(A2-1)*15))="X",3,IF(INDIRECT(CONCATENATE("Ответы!Y",22+(A2-1)*15))="X",4,0))))</f>
        <v>2</v>
      </c>
      <c r="AD2">
        <f ca="1">IF(INDIRECT(CONCATENATE("Ответы!Z",19+(A2-1)*15))="X",1,IF(INDIRECT(CONCATENATE("Ответы!Z",20+(A2-1)*15))="X",2,IF(INDIRECT(CONCATENATE("Ответы!Z",21+(A2-1)*15))="X",3,IF(INDIRECT(CONCATENATE("Ответы!Z",22+(A2-1)*15))="X",4,0))))</f>
        <v>0</v>
      </c>
      <c r="AE2">
        <f ca="1">IF(INDIRECT(CONCATENATE("Ответы!AA",19+(A2-1)*15))="X",1,IF(INDIRECT(CONCATENATE("Ответы!AA",20+(A2-1)*15))="X",2,IF(INDIRECT(CONCATENATE("Ответы!AA",21+(A2-1)*15))="X",3,IF(INDIRECT(CONCATENATE("Ответы!AA",22+(A2-1)*15))="X",4,0))))</f>
        <v>0</v>
      </c>
      <c r="AF2">
        <f ca="1">IF(INDIRECT(CONCATENATE("Ответы!AB",19+(A2-1)*15))="X",1,IF(INDIRECT(CONCATENATE("Ответы!AB",20+(A2-1)*15))="X",2,IF(INDIRECT(CONCATENATE("Ответы!AB",21+(A2-1)*15))="X",3,IF(INDIRECT(CONCATENATE("Ответы!AB",22+(A2-1)*15))="X",4,0))))</f>
        <v>0</v>
      </c>
      <c r="AG2">
        <f ca="1">IF(INDIRECT(CONCATENATE("Ответы!AC",19+(A2-1)*15))="X",1,IF(INDIRECT(CONCATENATE("Ответы!AC",20+(A2-1)*15))="X",2,IF(INDIRECT(CONCATENATE("Ответы!AC",21+(A2-1)*15))="X",3,IF(INDIRECT(CONCATENATE("Ответы!AC",22+(A2-1)*15))="X",4,0))))</f>
        <v>0</v>
      </c>
      <c r="AH2">
        <f ca="1">IF(INDIRECT(CONCATENATE("Ответы!AD",19+(A2-1)*15))="X",1,IF(INDIRECT(CONCATENATE("Ответы!AD",20+(A2-1)*15))="X",2,IF(INDIRECT(CONCATENATE("Ответы!AD",21+(A2-1)*15))="X",3,IF(INDIRECT(CONCATENATE("Ответы!AD",22+(A2-1)*15))="X",4,0))))</f>
        <v>0</v>
      </c>
      <c r="AI2">
        <f ca="1">IF(INDIRECT(CONCATENATE("Ответы!AE",19+(A2-1)*15))="X",1,IF(INDIRECT(CONCATENATE("Ответы!AE",20+(A2-1)*15))="X",2,IF(INDIRECT(CONCATENATE("Ответы!AE",21+(A2-1)*15))="X",3,IF(INDIRECT(CONCATENATE("Ответы!AE",22+(A2-1)*15))="X",4,0))))</f>
        <v>0</v>
      </c>
      <c r="AJ2">
        <f ca="1">IF(INDIRECT(CONCATENATE("Ответы!AF",19+(A2-1)*15))="X",1,IF(INDIRECT(CONCATENATE("Ответы!AF",20+(A2-1)*15))="X",2,IF(INDIRECT(CONCATENATE("Ответы!AF",21+(A2-1)*15))="X",3,IF(INDIRECT(CONCATENATE("Ответы!AF",22+(A2-1)*15))="X",4,0))))</f>
        <v>0</v>
      </c>
      <c r="AK2">
        <f ca="1">IF(INDIRECT(CONCATENATE("Ответы!AG",19+(A2-1)*15))="X",1,IF(INDIRECT(CONCATENATE("Ответы!AG",20+(A2-1)*15))="X",2,IF(INDIRECT(CONCATENATE("Ответы!AG",21+(A2-1)*15))="X",3,IF(INDIRECT(CONCATENATE("Ответы!AG",22+(A2-1)*15))="X",4,0))))</f>
        <v>0</v>
      </c>
      <c r="AL2">
        <f>IF(D2="Начальный (1-2 классы)",55,IF(D2="Подготовительный (3-4 классы)",56,IF(D2="Пропедевтический (5-7 классы)",57,IF(D2="Основной (8-9 классы)",58,IF(D2="Общеобразовательный (10-11 кл.)",59,IF(D2="Профильный (10-11 классы)",60,0))))))</f>
        <v>57</v>
      </c>
      <c r="AM2">
        <f ca="1">INDIRECT(CONCATENATE("Ответы!V",10+(A2-1)*15))</f>
        <v>5</v>
      </c>
      <c r="AN2" t="str">
        <f ca="1">INDIRECT(CONCATENATE("Ответы!AF",10+(A2-1)*15))</f>
        <v>есть</v>
      </c>
    </row>
    <row r="3" spans="1:40" ht="12.75">
      <c r="A3">
        <v>2</v>
      </c>
      <c r="B3" s="46">
        <f ca="1" t="shared" si="1" ref="B3:B66">INDIRECT(CONCATENATE("Ответы!Y",12+(A3-1)*15))</f>
        <v>5</v>
      </c>
      <c r="C3" s="46" t="str">
        <f ca="1" t="shared" si="2" ref="C3:C66">INDIRECT(CONCATENATE("Ответы!AD",12+(A3-1)*15))</f>
        <v>мужской</v>
      </c>
      <c r="D3" s="46" t="str">
        <f ca="1" t="shared" si="0"/>
        <v>Пропедевтический (5-7 классы)</v>
      </c>
      <c r="E3" t="str">
        <f ca="1">INDIRECT(CONCATENATE("Ответы!I",14+(A3-1)*15))</f>
        <v>Осипенко</v>
      </c>
      <c r="F3" t="str">
        <f ca="1">INDIRECT(CONCATENATE("Ответы!I",15+(A3-1)*15))</f>
        <v>Алексей</v>
      </c>
      <c r="G3" t="str">
        <f ca="1">INDIRECT(CONCATENATE("Ответы!I",16+(A3-1)*15))</f>
        <v>Алексеевич</v>
      </c>
      <c r="H3">
        <f ca="1">IF(INDIRECT(CONCATENATE("Ответы!D",19+(A3-1)*15))="X",1,IF(INDIRECT(CONCATENATE("Ответы!D",20+(A3-1)*15))="X",2,IF(INDIRECT(CONCATENATE("Ответы!D",21+(A3-1)*15))="X",3,IF(INDIRECT(CONCATENATE("Ответы!D",22+(A3-1)*15))="X",4,0))))</f>
        <v>3</v>
      </c>
      <c r="I3">
        <f ca="1">IF(INDIRECT(CONCATENATE("Ответы!E",19+(A3-1)*15))="X",1,IF(INDIRECT(CONCATENATE("Ответы!E",20+(A3-1)*15))="X",2,IF(INDIRECT(CONCATENATE("Ответы!E",21+(A3-1)*15))="X",3,IF(INDIRECT(CONCATENATE("Ответы!E",22+(A3-1)*15))="X",4,0))))</f>
        <v>2</v>
      </c>
      <c r="J3">
        <f ca="1">IF(INDIRECT(CONCATENATE("Ответы!F",19+(A3-1)*15))="X",1,IF(INDIRECT(CONCATENATE("Ответы!F",20+(A3-1)*15))="X",2,IF(INDIRECT(CONCATENATE("Ответы!F",21+(A3-1)*15))="X",3,IF(INDIRECT(CONCATENATE("Ответы!F",22+(A3-1)*15))="X",4,0))))</f>
        <v>2</v>
      </c>
      <c r="K3">
        <f ca="1">IF(INDIRECT(CONCATENATE("Ответы!G",19+(A3-1)*15))="X",1,IF(INDIRECT(CONCATENATE("Ответы!G",20+(A3-1)*15))="X",2,IF(INDIRECT(CONCATENATE("Ответы!G",21+(A3-1)*15))="X",3,IF(INDIRECT(CONCATENATE("Ответы!G",22+(A3-1)*15))="X",4,0))))</f>
        <v>4</v>
      </c>
      <c r="L3">
        <f ca="1">IF(INDIRECT(CONCATENATE("Ответы!H",19+(A3-1)*15))="X",1,IF(INDIRECT(CONCATENATE("Ответы!H",20+(A3-1)*15))="X",2,IF(INDIRECT(CONCATENATE("Ответы!H",21+(A3-1)*15))="X",3,IF(INDIRECT(CONCATENATE("Ответы!H",22+(A3-1)*15))="X",4,0))))</f>
        <v>2</v>
      </c>
      <c r="M3">
        <f ca="1">IF(INDIRECT(CONCATENATE("Ответы!I",19+(A3-1)*15))="X",1,IF(INDIRECT(CONCATENATE("Ответы!I",20+(A3-1)*15))="X",2,IF(INDIRECT(CONCATENATE("Ответы!I",21+(A3-1)*15))="X",3,IF(INDIRECT(CONCATENATE("Ответы!I",22+(A3-1)*15))="X",4,0))))</f>
        <v>1</v>
      </c>
      <c r="N3">
        <f ca="1">IF(INDIRECT(CONCATENATE("Ответы!J",19+(A3-1)*15))="X",1,IF(INDIRECT(CONCATENATE("Ответы!J",20+(A3-1)*15))="X",2,IF(INDIRECT(CONCATENATE("Ответы!J",21+(A3-1)*15))="X",3,IF(INDIRECT(CONCATENATE("Ответы!J",22+(A3-1)*15))="X",4,0))))</f>
        <v>1</v>
      </c>
      <c r="O3">
        <f ca="1">IF(INDIRECT(CONCATENATE("Ответы!K",19+(A3-1)*15))="X",1,IF(INDIRECT(CONCATENATE("Ответы!K",20+(A3-1)*15))="X",2,IF(INDIRECT(CONCATENATE("Ответы!K",21+(A3-1)*15))="X",3,IF(INDIRECT(CONCATENATE("Ответы!K",22+(A3-1)*15))="X",4,0))))</f>
        <v>4</v>
      </c>
      <c r="P3">
        <f ca="1">IF(INDIRECT(CONCATENATE("Ответы!L",19+(A3-1)*15))="X",1,IF(INDIRECT(CONCATENATE("Ответы!L",20+(A3-1)*15))="X",2,IF(INDIRECT(CONCATENATE("Ответы!L",21+(A3-1)*15))="X",3,IF(INDIRECT(CONCATENATE("Ответы!L",22+(A3-1)*15))="X",4,0))))</f>
        <v>1</v>
      </c>
      <c r="Q3">
        <f ca="1">IF(INDIRECT(CONCATENATE("Ответы!M",19+(A3-1)*15))="X",1,IF(INDIRECT(CONCATENATE("Ответы!M",20+(A3-1)*15))="X",2,IF(INDIRECT(CONCATENATE("Ответы!M",21+(A3-1)*15))="X",3,IF(INDIRECT(CONCATENATE("Ответы!M",22+(A3-1)*15))="X",4,0))))</f>
        <v>1</v>
      </c>
      <c r="R3">
        <f ca="1">IF(INDIRECT(CONCATENATE("Ответы!N",19+(A3-1)*15))="X",1,IF(INDIRECT(CONCATENATE("Ответы!N",20+(A3-1)*15))="X",2,IF(INDIRECT(CONCATENATE("Ответы!N",21+(A3-1)*15))="X",3,IF(INDIRECT(CONCATENATE("Ответы!N",22+(A3-1)*15))="X",4,0))))</f>
        <v>2</v>
      </c>
      <c r="S3">
        <f ca="1">IF(INDIRECT(CONCATENATE("Ответы!O",19+(A3-1)*15))="X",1,IF(INDIRECT(CONCATENATE("Ответы!O",20+(A3-1)*15))="X",2,IF(INDIRECT(CONCATENATE("Ответы!O",21+(A3-1)*15))="X",3,IF(INDIRECT(CONCATENATE("Ответы!O",22+(A3-1)*15))="X",4,0))))</f>
        <v>3</v>
      </c>
      <c r="T3">
        <f ca="1">IF(INDIRECT(CONCATENATE("Ответы!P",19+(A3-1)*15))="X",1,IF(INDIRECT(CONCATENATE("Ответы!P",20+(A3-1)*15))="X",2,IF(INDIRECT(CONCATENATE("Ответы!P",21+(A3-1)*15))="X",3,IF(INDIRECT(CONCATENATE("Ответы!P",22+(A3-1)*15))="X",4,0))))</f>
        <v>3</v>
      </c>
      <c r="U3">
        <f ca="1">IF(INDIRECT(CONCATENATE("Ответы!Q",19+(A3-1)*15))="X",1,IF(INDIRECT(CONCATENATE("Ответы!Q",20+(A3-1)*15))="X",2,IF(INDIRECT(CONCATENATE("Ответы!Q",21+(A3-1)*15))="X",3,IF(INDIRECT(CONCATENATE("Ответы!Q",22+(A3-1)*15))="X",4,0))))</f>
        <v>2</v>
      </c>
      <c r="V3">
        <f ca="1">IF(INDIRECT(CONCATENATE("Ответы!R",19+(A3-1)*15))="X",1,IF(INDIRECT(CONCATENATE("Ответы!R",20+(A3-1)*15))="X",2,IF(INDIRECT(CONCATENATE("Ответы!R",21+(A3-1)*15))="X",3,IF(INDIRECT(CONCATENATE("Ответы!R",22+(A3-1)*15))="X",4,0))))</f>
        <v>4</v>
      </c>
      <c r="W3">
        <f ca="1">IF(INDIRECT(CONCATENATE("Ответы!S",19+(A3-1)*15))="X",1,IF(INDIRECT(CONCATENATE("Ответы!S",20+(A3-1)*15))="X",2,IF(INDIRECT(CONCATENATE("Ответы!S",21+(A3-1)*15))="X",3,IF(INDIRECT(CONCATENATE("Ответы!S",22+(A3-1)*15))="X",4,0))))</f>
        <v>3</v>
      </c>
      <c r="X3">
        <f ca="1">IF(INDIRECT(CONCATENATE("Ответы!T",19+(A3-1)*15))="X",1,IF(INDIRECT(CONCATENATE("Ответы!T",20+(A3-1)*15))="X",2,IF(INDIRECT(CONCATENATE("Ответы!T",21+(A3-1)*15))="X",3,IF(INDIRECT(CONCATENATE("Ответы!T",22+(A3-1)*15))="X",4,0))))</f>
        <v>1</v>
      </c>
      <c r="Y3">
        <f ca="1">IF(INDIRECT(CONCATENATE("Ответы!U",19+(A3-1)*15))="X",1,IF(INDIRECT(CONCATENATE("Ответы!U",20+(A3-1)*15))="X",2,IF(INDIRECT(CONCATENATE("Ответы!U",21+(A3-1)*15))="X",3,IF(INDIRECT(CONCATENATE("Ответы!U",22+(A3-1)*15))="X",4,0))))</f>
        <v>2</v>
      </c>
      <c r="Z3">
        <f ca="1">IF(INDIRECT(CONCATENATE("Ответы!V",19+(A3-1)*15))="X",1,IF(INDIRECT(CONCATENATE("Ответы!V",20+(A3-1)*15))="X",2,IF(INDIRECT(CONCATENATE("Ответы!V",21+(A3-1)*15))="X",3,IF(INDIRECT(CONCATENATE("Ответы!V",22+(A3-1)*15))="X",4,0))))</f>
        <v>3</v>
      </c>
      <c r="AA3">
        <f ca="1">IF(INDIRECT(CONCATENATE("Ответы!W",19+(A3-1)*15))="X",1,IF(INDIRECT(CONCATENATE("Ответы!W",20+(A3-1)*15))="X",2,IF(INDIRECT(CONCATENATE("Ответы!W",21+(A3-1)*15))="X",3,IF(INDIRECT(CONCATENATE("Ответы!W",22+(A3-1)*15))="X",4,0))))</f>
        <v>4</v>
      </c>
      <c r="AB3">
        <f ca="1">IF(INDIRECT(CONCATENATE("Ответы!X",19+(A3-1)*15))="X",1,IF(INDIRECT(CONCATENATE("Ответы!X",20+(A3-1)*15))="X",2,IF(INDIRECT(CONCATENATE("Ответы!X",21+(A3-1)*15))="X",3,IF(INDIRECT(CONCATENATE("Ответы!X",22+(A3-1)*15))="X",4,0))))</f>
        <v>1</v>
      </c>
      <c r="AC3">
        <f ca="1">IF(INDIRECT(CONCATENATE("Ответы!Y",19+(A3-1)*15))="X",1,IF(INDIRECT(CONCATENATE("Ответы!Y",20+(A3-1)*15))="X",2,IF(INDIRECT(CONCATENATE("Ответы!Y",21+(A3-1)*15))="X",3,IF(INDIRECT(CONCATENATE("Ответы!Y",22+(A3-1)*15))="X",4,0))))</f>
        <v>2</v>
      </c>
      <c r="AD3">
        <f ca="1">IF(INDIRECT(CONCATENATE("Ответы!Z",19+(A3-1)*15))="X",1,IF(INDIRECT(CONCATENATE("Ответы!Z",20+(A3-1)*15))="X",2,IF(INDIRECT(CONCATENATE("Ответы!Z",21+(A3-1)*15))="X",3,IF(INDIRECT(CONCATENATE("Ответы!Z",22+(A3-1)*15))="X",4,0))))</f>
        <v>0</v>
      </c>
      <c r="AE3">
        <f ca="1">IF(INDIRECT(CONCATENATE("Ответы!AA",19+(A3-1)*15))="X",1,IF(INDIRECT(CONCATENATE("Ответы!AA",20+(A3-1)*15))="X",2,IF(INDIRECT(CONCATENATE("Ответы!AA",21+(A3-1)*15))="X",3,IF(INDIRECT(CONCATENATE("Ответы!AA",22+(A3-1)*15))="X",4,0))))</f>
        <v>0</v>
      </c>
      <c r="AF3">
        <f ca="1">IF(INDIRECT(CONCATENATE("Ответы!AB",19+(A3-1)*15))="X",1,IF(INDIRECT(CONCATENATE("Ответы!AB",20+(A3-1)*15))="X",2,IF(INDIRECT(CONCATENATE("Ответы!AB",21+(A3-1)*15))="X",3,IF(INDIRECT(CONCATENATE("Ответы!AB",22+(A3-1)*15))="X",4,0))))</f>
        <v>0</v>
      </c>
      <c r="AG3">
        <f ca="1">IF(INDIRECT(CONCATENATE("Ответы!AC",19+(A3-1)*15))="X",1,IF(INDIRECT(CONCATENATE("Ответы!AC",20+(A3-1)*15))="X",2,IF(INDIRECT(CONCATENATE("Ответы!AC",21+(A3-1)*15))="X",3,IF(INDIRECT(CONCATENATE("Ответы!AC",22+(A3-1)*15))="X",4,0))))</f>
        <v>0</v>
      </c>
      <c r="AH3">
        <f ca="1">IF(INDIRECT(CONCATENATE("Ответы!AD",19+(A3-1)*15))="X",1,IF(INDIRECT(CONCATENATE("Ответы!AD",20+(A3-1)*15))="X",2,IF(INDIRECT(CONCATENATE("Ответы!AD",21+(A3-1)*15))="X",3,IF(INDIRECT(CONCATENATE("Ответы!AD",22+(A3-1)*15))="X",4,0))))</f>
        <v>0</v>
      </c>
      <c r="AI3">
        <f ca="1">IF(INDIRECT(CONCATENATE("Ответы!AE",19+(A3-1)*15))="X",1,IF(INDIRECT(CONCATENATE("Ответы!AE",20+(A3-1)*15))="X",2,IF(INDIRECT(CONCATENATE("Ответы!AE",21+(A3-1)*15))="X",3,IF(INDIRECT(CONCATENATE("Ответы!AE",22+(A3-1)*15))="X",4,0))))</f>
        <v>0</v>
      </c>
      <c r="AJ3">
        <f ca="1">IF(INDIRECT(CONCATENATE("Ответы!AF",19+(A3-1)*15))="X",1,IF(INDIRECT(CONCATENATE("Ответы!AF",20+(A3-1)*15))="X",2,IF(INDIRECT(CONCATENATE("Ответы!AF",21+(A3-1)*15))="X",3,IF(INDIRECT(CONCATENATE("Ответы!AF",22+(A3-1)*15))="X",4,0))))</f>
        <v>0</v>
      </c>
      <c r="AK3">
        <f ca="1">IF(INDIRECT(CONCATENATE("Ответы!AG",19+(A3-1)*15))="X",1,IF(INDIRECT(CONCATENATE("Ответы!AG",20+(A3-1)*15))="X",2,IF(INDIRECT(CONCATENATE("Ответы!AG",21+(A3-1)*15))="X",3,IF(INDIRECT(CONCATENATE("Ответы!AG",22+(A3-1)*15))="X",4,0))))</f>
        <v>0</v>
      </c>
      <c r="AL3">
        <f aca="true" t="shared" si="3" ref="AL3:AL66">IF(D3="Начальный (1-2 классы)",55,IF(D3="Подготовительный (3-4 классы)",56,IF(D3="Пропедевтический (5-7 классы)",57,IF(D3="Основной (8-9 классы)",58,IF(D3="Общеобразовательный (10-11 кл.)",59,IF(D3="Профильный (10-11 классы)",60,0))))))</f>
        <v>57</v>
      </c>
      <c r="AM3">
        <f ca="1" t="shared" si="4" ref="AM3:AM66">INDIRECT(CONCATENATE("Ответы!V",10+(A3-1)*15))</f>
        <v>5</v>
      </c>
      <c r="AN3" t="str">
        <f ca="1" t="shared" si="5" ref="AN3:AN66">INDIRECT(CONCATENATE("Ответы!AF",10+(A3-1)*15))</f>
        <v>есть</v>
      </c>
    </row>
    <row r="4" spans="1:40" ht="12.75">
      <c r="A4">
        <v>3</v>
      </c>
      <c r="B4" s="46">
        <f ca="1" t="shared" si="1"/>
        <v>5</v>
      </c>
      <c r="C4" s="46" t="str">
        <f ca="1" t="shared" si="2"/>
        <v>женский</v>
      </c>
      <c r="D4" s="46" t="str">
        <f ca="1" t="shared" si="0"/>
        <v>Пропедевтический (5-7 классы)</v>
      </c>
      <c r="E4" t="str">
        <f ca="1" t="shared" si="6" ref="E4:E67">INDIRECT(CONCATENATE("Ответы!I",14+(A4-1)*15))</f>
        <v>Райская</v>
      </c>
      <c r="F4" t="str">
        <f ca="1" t="shared" si="7" ref="F4:F67">INDIRECT(CONCATENATE("Ответы!I",15+(A4-1)*15))</f>
        <v>Надежда</v>
      </c>
      <c r="G4" t="str">
        <f ca="1" t="shared" si="8" ref="G4:G67">INDIRECT(CONCATENATE("Ответы!I",16+(A4-1)*15))</f>
        <v>Сергеевна</v>
      </c>
      <c r="H4">
        <f aca="true" ca="1" t="shared" si="9" ref="H4:H67">IF(INDIRECT(CONCATENATE("Ответы!D",19+(A4-1)*15))="X",1,IF(INDIRECT(CONCATENATE("Ответы!D",20+(A4-1)*15))="X",2,IF(INDIRECT(CONCATENATE("Ответы!D",21+(A4-1)*15))="X",3,IF(INDIRECT(CONCATENATE("Ответы!D",22+(A4-1)*15))="X",4,0))))</f>
        <v>4</v>
      </c>
      <c r="I4">
        <f aca="true" ca="1" t="shared" si="10" ref="I4:I67">IF(INDIRECT(CONCATENATE("Ответы!E",19+(A4-1)*15))="X",1,IF(INDIRECT(CONCATENATE("Ответы!E",20+(A4-1)*15))="X",2,IF(INDIRECT(CONCATENATE("Ответы!E",21+(A4-1)*15))="X",3,IF(INDIRECT(CONCATENATE("Ответы!E",22+(A4-1)*15))="X",4,0))))</f>
        <v>2</v>
      </c>
      <c r="J4">
        <f aca="true" ca="1" t="shared" si="11" ref="J4:J67">IF(INDIRECT(CONCATENATE("Ответы!F",19+(A4-1)*15))="X",1,IF(INDIRECT(CONCATENATE("Ответы!F",20+(A4-1)*15))="X",2,IF(INDIRECT(CONCATENATE("Ответы!F",21+(A4-1)*15))="X",3,IF(INDIRECT(CONCATENATE("Ответы!F",22+(A4-1)*15))="X",4,0))))</f>
        <v>1</v>
      </c>
      <c r="K4">
        <f aca="true" ca="1" t="shared" si="12" ref="K4:K67">IF(INDIRECT(CONCATENATE("Ответы!G",19+(A4-1)*15))="X",1,IF(INDIRECT(CONCATENATE("Ответы!G",20+(A4-1)*15))="X",2,IF(INDIRECT(CONCATENATE("Ответы!G",21+(A4-1)*15))="X",3,IF(INDIRECT(CONCATENATE("Ответы!G",22+(A4-1)*15))="X",4,0))))</f>
        <v>4</v>
      </c>
      <c r="L4">
        <f aca="true" ca="1" t="shared" si="13" ref="L4:L67">IF(INDIRECT(CONCATENATE("Ответы!H",19+(A4-1)*15))="X",1,IF(INDIRECT(CONCATENATE("Ответы!H",20+(A4-1)*15))="X",2,IF(INDIRECT(CONCATENATE("Ответы!H",21+(A4-1)*15))="X",3,IF(INDIRECT(CONCATENATE("Ответы!H",22+(A4-1)*15))="X",4,0))))</f>
        <v>1</v>
      </c>
      <c r="M4">
        <f aca="true" ca="1" t="shared" si="14" ref="M4:M67">IF(INDIRECT(CONCATENATE("Ответы!I",19+(A4-1)*15))="X",1,IF(INDIRECT(CONCATENATE("Ответы!I",20+(A4-1)*15))="X",2,IF(INDIRECT(CONCATENATE("Ответы!I",21+(A4-1)*15))="X",3,IF(INDIRECT(CONCATENATE("Ответы!I",22+(A4-1)*15))="X",4,0))))</f>
        <v>4</v>
      </c>
      <c r="N4">
        <f aca="true" ca="1" t="shared" si="15" ref="N4:N67">IF(INDIRECT(CONCATENATE("Ответы!J",19+(A4-1)*15))="X",1,IF(INDIRECT(CONCATENATE("Ответы!J",20+(A4-1)*15))="X",2,IF(INDIRECT(CONCATENATE("Ответы!J",21+(A4-1)*15))="X",3,IF(INDIRECT(CONCATENATE("Ответы!J",22+(A4-1)*15))="X",4,0))))</f>
        <v>1</v>
      </c>
      <c r="O4">
        <f aca="true" ca="1" t="shared" si="16" ref="O4:O67">IF(INDIRECT(CONCATENATE("Ответы!K",19+(A4-1)*15))="X",1,IF(INDIRECT(CONCATENATE("Ответы!K",20+(A4-1)*15))="X",2,IF(INDIRECT(CONCATENATE("Ответы!K",21+(A4-1)*15))="X",3,IF(INDIRECT(CONCATENATE("Ответы!K",22+(A4-1)*15))="X",4,0))))</f>
        <v>2</v>
      </c>
      <c r="P4">
        <f aca="true" ca="1" t="shared" si="17" ref="P4:P67">IF(INDIRECT(CONCATENATE("Ответы!L",19+(A4-1)*15))="X",1,IF(INDIRECT(CONCATENATE("Ответы!L",20+(A4-1)*15))="X",2,IF(INDIRECT(CONCATENATE("Ответы!L",21+(A4-1)*15))="X",3,IF(INDIRECT(CONCATENATE("Ответы!L",22+(A4-1)*15))="X",4,0))))</f>
        <v>1</v>
      </c>
      <c r="Q4">
        <f aca="true" ca="1" t="shared" si="18" ref="Q4:Q67">IF(INDIRECT(CONCATENATE("Ответы!M",19+(A4-1)*15))="X",1,IF(INDIRECT(CONCATENATE("Ответы!M",20+(A4-1)*15))="X",2,IF(INDIRECT(CONCATENATE("Ответы!M",21+(A4-1)*15))="X",3,IF(INDIRECT(CONCATENATE("Ответы!M",22+(A4-1)*15))="X",4,0))))</f>
        <v>2</v>
      </c>
      <c r="R4">
        <f aca="true" ca="1" t="shared" si="19" ref="R4:R67">IF(INDIRECT(CONCATENATE("Ответы!N",19+(A4-1)*15))="X",1,IF(INDIRECT(CONCATENATE("Ответы!N",20+(A4-1)*15))="X",2,IF(INDIRECT(CONCATENATE("Ответы!N",21+(A4-1)*15))="X",3,IF(INDIRECT(CONCATENATE("Ответы!N",22+(A4-1)*15))="X",4,0))))</f>
        <v>3</v>
      </c>
      <c r="S4">
        <f aca="true" ca="1" t="shared" si="20" ref="S4:S67">IF(INDIRECT(CONCATENATE("Ответы!O",19+(A4-1)*15))="X",1,IF(INDIRECT(CONCATENATE("Ответы!O",20+(A4-1)*15))="X",2,IF(INDIRECT(CONCATENATE("Ответы!O",21+(A4-1)*15))="X",3,IF(INDIRECT(CONCATENATE("Ответы!O",22+(A4-1)*15))="X",4,0))))</f>
        <v>2</v>
      </c>
      <c r="T4">
        <f aca="true" ca="1" t="shared" si="21" ref="T4:T67">IF(INDIRECT(CONCATENATE("Ответы!P",19+(A4-1)*15))="X",1,IF(INDIRECT(CONCATENATE("Ответы!P",20+(A4-1)*15))="X",2,IF(INDIRECT(CONCATENATE("Ответы!P",21+(A4-1)*15))="X",3,IF(INDIRECT(CONCATENATE("Ответы!P",22+(A4-1)*15))="X",4,0))))</f>
        <v>3</v>
      </c>
      <c r="U4">
        <f aca="true" ca="1" t="shared" si="22" ref="U4:U67">IF(INDIRECT(CONCATENATE("Ответы!Q",19+(A4-1)*15))="X",1,IF(INDIRECT(CONCATENATE("Ответы!Q",20+(A4-1)*15))="X",2,IF(INDIRECT(CONCATENATE("Ответы!Q",21+(A4-1)*15))="X",3,IF(INDIRECT(CONCATENATE("Ответы!Q",22+(A4-1)*15))="X",4,0))))</f>
        <v>2</v>
      </c>
      <c r="V4">
        <f aca="true" ca="1" t="shared" si="23" ref="V4:V67">IF(INDIRECT(CONCATENATE("Ответы!R",19+(A4-1)*15))="X",1,IF(INDIRECT(CONCATENATE("Ответы!R",20+(A4-1)*15))="X",2,IF(INDIRECT(CONCATENATE("Ответы!R",21+(A4-1)*15))="X",3,IF(INDIRECT(CONCATENATE("Ответы!R",22+(A4-1)*15))="X",4,0))))</f>
        <v>4</v>
      </c>
      <c r="W4">
        <f aca="true" ca="1" t="shared" si="24" ref="W4:W67">IF(INDIRECT(CONCATENATE("Ответы!S",19+(A4-1)*15))="X",1,IF(INDIRECT(CONCATENATE("Ответы!S",20+(A4-1)*15))="X",2,IF(INDIRECT(CONCATENATE("Ответы!S",21+(A4-1)*15))="X",3,IF(INDIRECT(CONCATENATE("Ответы!S",22+(A4-1)*15))="X",4,0))))</f>
        <v>2</v>
      </c>
      <c r="X4">
        <f aca="true" ca="1" t="shared" si="25" ref="X4:X67">IF(INDIRECT(CONCATENATE("Ответы!T",19+(A4-1)*15))="X",1,IF(INDIRECT(CONCATENATE("Ответы!T",20+(A4-1)*15))="X",2,IF(INDIRECT(CONCATENATE("Ответы!T",21+(A4-1)*15))="X",3,IF(INDIRECT(CONCATENATE("Ответы!T",22+(A4-1)*15))="X",4,0))))</f>
        <v>1</v>
      </c>
      <c r="Y4">
        <f aca="true" ca="1" t="shared" si="26" ref="Y4:Y67">IF(INDIRECT(CONCATENATE("Ответы!U",19+(A4-1)*15))="X",1,IF(INDIRECT(CONCATENATE("Ответы!U",20+(A4-1)*15))="X",2,IF(INDIRECT(CONCATENATE("Ответы!U",21+(A4-1)*15))="X",3,IF(INDIRECT(CONCATENATE("Ответы!U",22+(A4-1)*15))="X",4,0))))</f>
        <v>2</v>
      </c>
      <c r="Z4">
        <f aca="true" ca="1" t="shared" si="27" ref="Z4:Z67">IF(INDIRECT(CONCATENATE("Ответы!V",19+(A4-1)*15))="X",1,IF(INDIRECT(CONCATENATE("Ответы!V",20+(A4-1)*15))="X",2,IF(INDIRECT(CONCATENATE("Ответы!V",21+(A4-1)*15))="X",3,IF(INDIRECT(CONCATENATE("Ответы!V",22+(A4-1)*15))="X",4,0))))</f>
        <v>3</v>
      </c>
      <c r="AA4">
        <f aca="true" ca="1" t="shared" si="28" ref="AA4:AA67">IF(INDIRECT(CONCATENATE("Ответы!W",19+(A4-1)*15))="X",1,IF(INDIRECT(CONCATENATE("Ответы!W",20+(A4-1)*15))="X",2,IF(INDIRECT(CONCATENATE("Ответы!W",21+(A4-1)*15))="X",3,IF(INDIRECT(CONCATENATE("Ответы!W",22+(A4-1)*15))="X",4,0))))</f>
        <v>3</v>
      </c>
      <c r="AB4">
        <f aca="true" ca="1" t="shared" si="29" ref="AB4:AB67">IF(INDIRECT(CONCATENATE("Ответы!X",19+(A4-1)*15))="X",1,IF(INDIRECT(CONCATENATE("Ответы!X",20+(A4-1)*15))="X",2,IF(INDIRECT(CONCATENATE("Ответы!X",21+(A4-1)*15))="X",3,IF(INDIRECT(CONCATENATE("Ответы!X",22+(A4-1)*15))="X",4,0))))</f>
        <v>4</v>
      </c>
      <c r="AC4">
        <f aca="true" ca="1" t="shared" si="30" ref="AC4:AC67">IF(INDIRECT(CONCATENATE("Ответы!Y",19+(A4-1)*15))="X",1,IF(INDIRECT(CONCATENATE("Ответы!Y",20+(A4-1)*15))="X",2,IF(INDIRECT(CONCATENATE("Ответы!Y",21+(A4-1)*15))="X",3,IF(INDIRECT(CONCATENATE("Ответы!Y",22+(A4-1)*15))="X",4,0))))</f>
        <v>2</v>
      </c>
      <c r="AD4">
        <f aca="true" ca="1" t="shared" si="31" ref="AD4:AD67">IF(INDIRECT(CONCATENATE("Ответы!Z",19+(A4-1)*15))="X",1,IF(INDIRECT(CONCATENATE("Ответы!Z",20+(A4-1)*15))="X",2,IF(INDIRECT(CONCATENATE("Ответы!Z",21+(A4-1)*15))="X",3,IF(INDIRECT(CONCATENATE("Ответы!Z",22+(A4-1)*15))="X",4,0))))</f>
        <v>0</v>
      </c>
      <c r="AE4">
        <f aca="true" ca="1" t="shared" si="32" ref="AE4:AE67">IF(INDIRECT(CONCATENATE("Ответы!AA",19+(A4-1)*15))="X",1,IF(INDIRECT(CONCATENATE("Ответы!AA",20+(A4-1)*15))="X",2,IF(INDIRECT(CONCATENATE("Ответы!AA",21+(A4-1)*15))="X",3,IF(INDIRECT(CONCATENATE("Ответы!AA",22+(A4-1)*15))="X",4,0))))</f>
        <v>0</v>
      </c>
      <c r="AF4">
        <f aca="true" ca="1" t="shared" si="33" ref="AF4:AF67">IF(INDIRECT(CONCATENATE("Ответы!AB",19+(A4-1)*15))="X",1,IF(INDIRECT(CONCATENATE("Ответы!AB",20+(A4-1)*15))="X",2,IF(INDIRECT(CONCATENATE("Ответы!AB",21+(A4-1)*15))="X",3,IF(INDIRECT(CONCATENATE("Ответы!AB",22+(A4-1)*15))="X",4,0))))</f>
        <v>0</v>
      </c>
      <c r="AG4">
        <f aca="true" ca="1" t="shared" si="34" ref="AG4:AG67">IF(INDIRECT(CONCATENATE("Ответы!AC",19+(A4-1)*15))="X",1,IF(INDIRECT(CONCATENATE("Ответы!AC",20+(A4-1)*15))="X",2,IF(INDIRECT(CONCATENATE("Ответы!AC",21+(A4-1)*15))="X",3,IF(INDIRECT(CONCATENATE("Ответы!AC",22+(A4-1)*15))="X",4,0))))</f>
        <v>0</v>
      </c>
      <c r="AH4">
        <f aca="true" ca="1" t="shared" si="35" ref="AH4:AH67">IF(INDIRECT(CONCATENATE("Ответы!AD",19+(A4-1)*15))="X",1,IF(INDIRECT(CONCATENATE("Ответы!AD",20+(A4-1)*15))="X",2,IF(INDIRECT(CONCATENATE("Ответы!AD",21+(A4-1)*15))="X",3,IF(INDIRECT(CONCATENATE("Ответы!AD",22+(A4-1)*15))="X",4,0))))</f>
        <v>0</v>
      </c>
      <c r="AI4">
        <f aca="true" ca="1" t="shared" si="36" ref="AI4:AI67">IF(INDIRECT(CONCATENATE("Ответы!AE",19+(A4-1)*15))="X",1,IF(INDIRECT(CONCATENATE("Ответы!AE",20+(A4-1)*15))="X",2,IF(INDIRECT(CONCATENATE("Ответы!AE",21+(A4-1)*15))="X",3,IF(INDIRECT(CONCATENATE("Ответы!AE",22+(A4-1)*15))="X",4,0))))</f>
        <v>0</v>
      </c>
      <c r="AJ4">
        <f aca="true" ca="1" t="shared" si="37" ref="AJ4:AJ67">IF(INDIRECT(CONCATENATE("Ответы!AF",19+(A4-1)*15))="X",1,IF(INDIRECT(CONCATENATE("Ответы!AF",20+(A4-1)*15))="X",2,IF(INDIRECT(CONCATENATE("Ответы!AF",21+(A4-1)*15))="X",3,IF(INDIRECT(CONCATENATE("Ответы!AF",22+(A4-1)*15))="X",4,0))))</f>
        <v>0</v>
      </c>
      <c r="AK4">
        <f aca="true" ca="1" t="shared" si="38" ref="AK4:AK67">IF(INDIRECT(CONCATENATE("Ответы!AG",19+(A4-1)*15))="X",1,IF(INDIRECT(CONCATENATE("Ответы!AG",20+(A4-1)*15))="X",2,IF(INDIRECT(CONCATENATE("Ответы!AG",21+(A4-1)*15))="X",3,IF(INDIRECT(CONCATENATE("Ответы!AG",22+(A4-1)*15))="X",4,0))))</f>
        <v>0</v>
      </c>
      <c r="AL4">
        <f t="shared" si="3"/>
        <v>57</v>
      </c>
      <c r="AM4">
        <f ca="1" t="shared" si="4"/>
        <v>5</v>
      </c>
      <c r="AN4" t="str">
        <f ca="1" t="shared" si="5"/>
        <v>есть</v>
      </c>
    </row>
    <row r="5" spans="1:40" ht="12.75">
      <c r="A5">
        <v>4</v>
      </c>
      <c r="B5" s="46">
        <f ca="1" t="shared" si="1"/>
        <v>5</v>
      </c>
      <c r="C5" s="46" t="str">
        <f ca="1" t="shared" si="2"/>
        <v>женский</v>
      </c>
      <c r="D5" s="46" t="str">
        <f ca="1" t="shared" si="0"/>
        <v>Пропедевтический (5-7 классы)</v>
      </c>
      <c r="E5" t="str">
        <f ca="1" t="shared" si="6"/>
        <v>Худайгулова</v>
      </c>
      <c r="F5" t="str">
        <f ca="1" t="shared" si="7"/>
        <v>Валерия</v>
      </c>
      <c r="G5" t="str">
        <f ca="1" t="shared" si="8"/>
        <v>Ильдаровна</v>
      </c>
      <c r="H5">
        <f ca="1" t="shared" si="9"/>
        <v>3</v>
      </c>
      <c r="I5">
        <f ca="1" t="shared" si="10"/>
        <v>2</v>
      </c>
      <c r="J5">
        <f ca="1" t="shared" si="11"/>
        <v>3</v>
      </c>
      <c r="K5">
        <f ca="1" t="shared" si="12"/>
        <v>4</v>
      </c>
      <c r="L5">
        <f ca="1" t="shared" si="13"/>
        <v>1</v>
      </c>
      <c r="M5">
        <f ca="1" t="shared" si="14"/>
        <v>4</v>
      </c>
      <c r="N5">
        <f ca="1" t="shared" si="15"/>
        <v>1</v>
      </c>
      <c r="O5">
        <f ca="1" t="shared" si="16"/>
        <v>2</v>
      </c>
      <c r="P5">
        <f ca="1" t="shared" si="17"/>
        <v>2</v>
      </c>
      <c r="Q5">
        <f ca="1" t="shared" si="18"/>
        <v>1</v>
      </c>
      <c r="R5">
        <f ca="1" t="shared" si="19"/>
        <v>4</v>
      </c>
      <c r="S5">
        <f ca="1" t="shared" si="20"/>
        <v>2</v>
      </c>
      <c r="T5">
        <f ca="1" t="shared" si="21"/>
        <v>3</v>
      </c>
      <c r="U5">
        <f ca="1" t="shared" si="22"/>
        <v>2</v>
      </c>
      <c r="V5">
        <f ca="1" t="shared" si="23"/>
        <v>4</v>
      </c>
      <c r="W5">
        <f ca="1" t="shared" si="24"/>
        <v>3</v>
      </c>
      <c r="X5">
        <f ca="1" t="shared" si="25"/>
        <v>1</v>
      </c>
      <c r="Y5">
        <f ca="1" t="shared" si="26"/>
        <v>2</v>
      </c>
      <c r="Z5">
        <f ca="1" t="shared" si="27"/>
        <v>3</v>
      </c>
      <c r="AA5">
        <f ca="1" t="shared" si="28"/>
        <v>1</v>
      </c>
      <c r="AB5">
        <f ca="1" t="shared" si="29"/>
        <v>3</v>
      </c>
      <c r="AC5">
        <f ca="1" t="shared" si="30"/>
        <v>2</v>
      </c>
      <c r="AD5">
        <f ca="1" t="shared" si="31"/>
        <v>0</v>
      </c>
      <c r="AE5">
        <f ca="1" t="shared" si="32"/>
        <v>0</v>
      </c>
      <c r="AF5">
        <f ca="1" t="shared" si="33"/>
        <v>0</v>
      </c>
      <c r="AG5">
        <f ca="1" t="shared" si="34"/>
        <v>0</v>
      </c>
      <c r="AH5">
        <f ca="1" t="shared" si="35"/>
        <v>0</v>
      </c>
      <c r="AI5">
        <f ca="1" t="shared" si="36"/>
        <v>0</v>
      </c>
      <c r="AJ5">
        <f ca="1" t="shared" si="37"/>
        <v>0</v>
      </c>
      <c r="AK5">
        <f ca="1" t="shared" si="38"/>
        <v>0</v>
      </c>
      <c r="AL5">
        <f t="shared" si="3"/>
        <v>57</v>
      </c>
      <c r="AM5">
        <f ca="1" t="shared" si="4"/>
        <v>5</v>
      </c>
      <c r="AN5" t="str">
        <f ca="1" t="shared" si="5"/>
        <v>есть</v>
      </c>
    </row>
    <row r="6" spans="1:40" ht="12.75">
      <c r="A6">
        <v>5</v>
      </c>
      <c r="B6" s="46">
        <f ca="1" t="shared" si="1"/>
        <v>6</v>
      </c>
      <c r="C6" s="46" t="str">
        <f ca="1" t="shared" si="2"/>
        <v>мужской</v>
      </c>
      <c r="D6" s="46" t="str">
        <f ca="1" t="shared" si="0"/>
        <v>Пропедевтический (5-7 классы)</v>
      </c>
      <c r="E6" t="str">
        <f ca="1" t="shared" si="6"/>
        <v>Феоктистов</v>
      </c>
      <c r="F6" t="str">
        <f ca="1" t="shared" si="7"/>
        <v>Кирилл</v>
      </c>
      <c r="G6" t="str">
        <f ca="1" t="shared" si="8"/>
        <v>Вячеславович</v>
      </c>
      <c r="H6">
        <f ca="1" t="shared" si="9"/>
        <v>3</v>
      </c>
      <c r="I6">
        <f ca="1" t="shared" si="10"/>
        <v>2</v>
      </c>
      <c r="J6">
        <f ca="1" t="shared" si="11"/>
        <v>4</v>
      </c>
      <c r="K6">
        <f ca="1" t="shared" si="12"/>
        <v>4</v>
      </c>
      <c r="L6">
        <f ca="1" t="shared" si="13"/>
        <v>1</v>
      </c>
      <c r="M6">
        <f ca="1" t="shared" si="14"/>
        <v>4</v>
      </c>
      <c r="N6">
        <f ca="1" t="shared" si="15"/>
        <v>1</v>
      </c>
      <c r="O6">
        <f ca="1" t="shared" si="16"/>
        <v>2</v>
      </c>
      <c r="P6">
        <f ca="1" t="shared" si="17"/>
        <v>1</v>
      </c>
      <c r="Q6">
        <f ca="1" t="shared" si="18"/>
        <v>1</v>
      </c>
      <c r="R6">
        <f ca="1" t="shared" si="19"/>
        <v>3</v>
      </c>
      <c r="S6">
        <f ca="1" t="shared" si="20"/>
        <v>2</v>
      </c>
      <c r="T6">
        <f ca="1" t="shared" si="21"/>
        <v>3</v>
      </c>
      <c r="U6">
        <f ca="1" t="shared" si="22"/>
        <v>2</v>
      </c>
      <c r="V6">
        <f ca="1" t="shared" si="23"/>
        <v>4</v>
      </c>
      <c r="W6">
        <f ca="1" t="shared" si="24"/>
        <v>3</v>
      </c>
      <c r="X6">
        <f ca="1" t="shared" si="25"/>
        <v>3</v>
      </c>
      <c r="Y6">
        <f ca="1" t="shared" si="26"/>
        <v>4</v>
      </c>
      <c r="Z6">
        <f ca="1" t="shared" si="27"/>
        <v>3</v>
      </c>
      <c r="AA6">
        <f ca="1" t="shared" si="28"/>
        <v>1</v>
      </c>
      <c r="AB6">
        <f ca="1" t="shared" si="29"/>
        <v>4</v>
      </c>
      <c r="AC6">
        <f ca="1" t="shared" si="30"/>
        <v>1</v>
      </c>
      <c r="AD6">
        <f ca="1" t="shared" si="31"/>
        <v>0</v>
      </c>
      <c r="AE6">
        <f ca="1" t="shared" si="32"/>
        <v>0</v>
      </c>
      <c r="AF6">
        <f ca="1" t="shared" si="33"/>
        <v>0</v>
      </c>
      <c r="AG6">
        <f ca="1" t="shared" si="34"/>
        <v>0</v>
      </c>
      <c r="AH6">
        <f ca="1" t="shared" si="35"/>
        <v>0</v>
      </c>
      <c r="AI6">
        <f ca="1" t="shared" si="36"/>
        <v>0</v>
      </c>
      <c r="AJ6">
        <f ca="1" t="shared" si="37"/>
        <v>0</v>
      </c>
      <c r="AK6">
        <f ca="1" t="shared" si="38"/>
        <v>0</v>
      </c>
      <c r="AL6">
        <f t="shared" si="3"/>
        <v>57</v>
      </c>
      <c r="AM6">
        <f ca="1" t="shared" si="4"/>
        <v>4</v>
      </c>
      <c r="AN6" t="str">
        <f ca="1" t="shared" si="5"/>
        <v>есть</v>
      </c>
    </row>
    <row r="7" spans="1:40" ht="12.75">
      <c r="A7">
        <v>6</v>
      </c>
      <c r="B7" s="46">
        <f ca="1" t="shared" si="1"/>
        <v>5</v>
      </c>
      <c r="C7" s="46" t="str">
        <f ca="1" t="shared" si="2"/>
        <v>женский</v>
      </c>
      <c r="D7" s="46" t="str">
        <f ca="1" t="shared" si="0"/>
        <v>Пропедевтический (5-7 классы)</v>
      </c>
      <c r="E7" t="str">
        <f ca="1" t="shared" si="6"/>
        <v>Михайлова</v>
      </c>
      <c r="F7" t="str">
        <f ca="1" t="shared" si="7"/>
        <v>Анастасия</v>
      </c>
      <c r="G7" t="str">
        <f ca="1" t="shared" si="8"/>
        <v>Александровна</v>
      </c>
      <c r="H7">
        <f ca="1" t="shared" si="9"/>
        <v>2</v>
      </c>
      <c r="I7">
        <f ca="1" t="shared" si="10"/>
        <v>2</v>
      </c>
      <c r="J7">
        <f ca="1" t="shared" si="11"/>
        <v>3</v>
      </c>
      <c r="K7">
        <f ca="1" t="shared" si="12"/>
        <v>4</v>
      </c>
      <c r="L7">
        <f ca="1" t="shared" si="13"/>
        <v>2</v>
      </c>
      <c r="M7">
        <f ca="1" t="shared" si="14"/>
        <v>4</v>
      </c>
      <c r="N7">
        <f ca="1" t="shared" si="15"/>
        <v>1</v>
      </c>
      <c r="O7">
        <f ca="1" t="shared" si="16"/>
        <v>1</v>
      </c>
      <c r="P7">
        <f ca="1" t="shared" si="17"/>
        <v>2</v>
      </c>
      <c r="Q7">
        <f ca="1" t="shared" si="18"/>
        <v>1</v>
      </c>
      <c r="R7">
        <f ca="1" t="shared" si="19"/>
        <v>2</v>
      </c>
      <c r="S7">
        <f ca="1" t="shared" si="20"/>
        <v>4</v>
      </c>
      <c r="T7">
        <f ca="1" t="shared" si="21"/>
        <v>3</v>
      </c>
      <c r="U7">
        <f ca="1" t="shared" si="22"/>
        <v>2</v>
      </c>
      <c r="V7">
        <f ca="1" t="shared" si="23"/>
        <v>4</v>
      </c>
      <c r="W7">
        <f ca="1" t="shared" si="24"/>
        <v>3</v>
      </c>
      <c r="X7">
        <f ca="1" t="shared" si="25"/>
        <v>1</v>
      </c>
      <c r="Y7">
        <f ca="1" t="shared" si="26"/>
        <v>2</v>
      </c>
      <c r="Z7">
        <f ca="1" t="shared" si="27"/>
        <v>2</v>
      </c>
      <c r="AA7">
        <f ca="1" t="shared" si="28"/>
        <v>1</v>
      </c>
      <c r="AB7">
        <f ca="1" t="shared" si="29"/>
        <v>2</v>
      </c>
      <c r="AC7">
        <f ca="1" t="shared" si="30"/>
        <v>2</v>
      </c>
      <c r="AD7">
        <f ca="1" t="shared" si="31"/>
        <v>0</v>
      </c>
      <c r="AE7">
        <f ca="1" t="shared" si="32"/>
        <v>0</v>
      </c>
      <c r="AF7">
        <f ca="1" t="shared" si="33"/>
        <v>0</v>
      </c>
      <c r="AG7">
        <f ca="1" t="shared" si="34"/>
        <v>0</v>
      </c>
      <c r="AH7">
        <f ca="1" t="shared" si="35"/>
        <v>0</v>
      </c>
      <c r="AI7">
        <f ca="1" t="shared" si="36"/>
        <v>0</v>
      </c>
      <c r="AJ7">
        <f ca="1" t="shared" si="37"/>
        <v>0</v>
      </c>
      <c r="AK7">
        <f ca="1" t="shared" si="38"/>
        <v>0</v>
      </c>
      <c r="AL7">
        <f t="shared" si="3"/>
        <v>57</v>
      </c>
      <c r="AM7">
        <f ca="1" t="shared" si="4"/>
        <v>5</v>
      </c>
      <c r="AN7" t="str">
        <f ca="1" t="shared" si="5"/>
        <v>есть</v>
      </c>
    </row>
    <row r="8" spans="1:40" ht="12.75">
      <c r="A8">
        <v>7</v>
      </c>
      <c r="B8" s="46">
        <f ca="1" t="shared" si="1"/>
        <v>9</v>
      </c>
      <c r="C8" s="46" t="str">
        <f ca="1" t="shared" si="2"/>
        <v>мужской</v>
      </c>
      <c r="D8" s="46" t="str">
        <f ca="1" t="shared" si="0"/>
        <v>Основной (8-9 классы)</v>
      </c>
      <c r="E8" t="str">
        <f ca="1" t="shared" si="6"/>
        <v>Рахматуллин</v>
      </c>
      <c r="F8" t="str">
        <f ca="1" t="shared" si="7"/>
        <v>Шамиль</v>
      </c>
      <c r="G8" t="str">
        <f ca="1" t="shared" si="8"/>
        <v>Дамирович</v>
      </c>
      <c r="H8">
        <f ca="1" t="shared" si="9"/>
        <v>1</v>
      </c>
      <c r="I8">
        <f ca="1" t="shared" si="10"/>
        <v>4</v>
      </c>
      <c r="J8">
        <f ca="1" t="shared" si="11"/>
        <v>3</v>
      </c>
      <c r="K8">
        <f ca="1" t="shared" si="12"/>
        <v>4</v>
      </c>
      <c r="L8">
        <f ca="1" t="shared" si="13"/>
        <v>4</v>
      </c>
      <c r="M8">
        <f ca="1" t="shared" si="14"/>
        <v>3</v>
      </c>
      <c r="N8">
        <f ca="1" t="shared" si="15"/>
        <v>2</v>
      </c>
      <c r="O8">
        <f ca="1" t="shared" si="16"/>
        <v>4</v>
      </c>
      <c r="P8">
        <f ca="1" t="shared" si="17"/>
        <v>3</v>
      </c>
      <c r="Q8">
        <f ca="1" t="shared" si="18"/>
        <v>1</v>
      </c>
      <c r="R8">
        <f ca="1" t="shared" si="19"/>
        <v>1</v>
      </c>
      <c r="S8">
        <f ca="1" t="shared" si="20"/>
        <v>3</v>
      </c>
      <c r="T8">
        <f ca="1" t="shared" si="21"/>
        <v>3</v>
      </c>
      <c r="U8">
        <f ca="1" t="shared" si="22"/>
        <v>4</v>
      </c>
      <c r="V8">
        <f ca="1" t="shared" si="23"/>
        <v>1</v>
      </c>
      <c r="W8">
        <f ca="1" t="shared" si="24"/>
        <v>2</v>
      </c>
      <c r="X8">
        <f ca="1" t="shared" si="25"/>
        <v>3</v>
      </c>
      <c r="Y8">
        <f ca="1" t="shared" si="26"/>
        <v>3</v>
      </c>
      <c r="Z8">
        <f ca="1" t="shared" si="27"/>
        <v>3</v>
      </c>
      <c r="AA8">
        <f ca="1" t="shared" si="28"/>
        <v>4</v>
      </c>
      <c r="AB8">
        <f ca="1" t="shared" si="29"/>
        <v>3</v>
      </c>
      <c r="AC8">
        <f ca="1" t="shared" si="30"/>
        <v>3</v>
      </c>
      <c r="AD8">
        <f ca="1" t="shared" si="31"/>
        <v>2</v>
      </c>
      <c r="AE8">
        <f ca="1" t="shared" si="32"/>
        <v>3</v>
      </c>
      <c r="AF8">
        <f ca="1" t="shared" si="33"/>
        <v>3</v>
      </c>
      <c r="AG8">
        <f ca="1" t="shared" si="34"/>
        <v>1</v>
      </c>
      <c r="AH8">
        <f ca="1" t="shared" si="35"/>
        <v>0</v>
      </c>
      <c r="AI8">
        <f ca="1" t="shared" si="36"/>
        <v>0</v>
      </c>
      <c r="AJ8">
        <f ca="1" t="shared" si="37"/>
        <v>0</v>
      </c>
      <c r="AK8">
        <f ca="1" t="shared" si="38"/>
        <v>0</v>
      </c>
      <c r="AL8">
        <f t="shared" si="3"/>
        <v>58</v>
      </c>
      <c r="AM8">
        <f ca="1" t="shared" si="4"/>
        <v>4</v>
      </c>
      <c r="AN8" t="str">
        <f ca="1" t="shared" si="5"/>
        <v>есть</v>
      </c>
    </row>
    <row r="9" spans="1:40" ht="12.75">
      <c r="A9">
        <v>8</v>
      </c>
      <c r="B9" s="46">
        <f ca="1" t="shared" si="1"/>
        <v>5</v>
      </c>
      <c r="C9" s="46" t="str">
        <f ca="1" t="shared" si="2"/>
        <v>женский</v>
      </c>
      <c r="D9" s="46" t="str">
        <f ca="1" t="shared" si="0"/>
        <v>Пропедевтический (5-7 классы)</v>
      </c>
      <c r="E9" t="str">
        <f ca="1" t="shared" si="6"/>
        <v>Дмитриева</v>
      </c>
      <c r="F9" t="str">
        <f ca="1" t="shared" si="7"/>
        <v>Полина</v>
      </c>
      <c r="G9" t="str">
        <f ca="1" t="shared" si="8"/>
        <v>Игоревна</v>
      </c>
      <c r="H9">
        <f ca="1" t="shared" si="9"/>
        <v>3</v>
      </c>
      <c r="I9">
        <f ca="1" t="shared" si="10"/>
        <v>2</v>
      </c>
      <c r="J9">
        <f ca="1" t="shared" si="11"/>
        <v>3</v>
      </c>
      <c r="K9">
        <f ca="1" t="shared" si="12"/>
        <v>4</v>
      </c>
      <c r="L9">
        <f ca="1" t="shared" si="13"/>
        <v>1</v>
      </c>
      <c r="M9">
        <f ca="1" t="shared" si="14"/>
        <v>4</v>
      </c>
      <c r="N9">
        <f ca="1" t="shared" si="15"/>
        <v>1</v>
      </c>
      <c r="O9">
        <f ca="1" t="shared" si="16"/>
        <v>4</v>
      </c>
      <c r="P9">
        <f ca="1" t="shared" si="17"/>
        <v>2</v>
      </c>
      <c r="Q9">
        <f ca="1" t="shared" si="18"/>
        <v>1</v>
      </c>
      <c r="R9">
        <f ca="1" t="shared" si="19"/>
        <v>3</v>
      </c>
      <c r="S9">
        <f ca="1" t="shared" si="20"/>
        <v>4</v>
      </c>
      <c r="T9">
        <f ca="1" t="shared" si="21"/>
        <v>2</v>
      </c>
      <c r="U9">
        <f ca="1" t="shared" si="22"/>
        <v>2</v>
      </c>
      <c r="V9">
        <f ca="1" t="shared" si="23"/>
        <v>4</v>
      </c>
      <c r="W9">
        <f ca="1" t="shared" si="24"/>
        <v>3</v>
      </c>
      <c r="X9">
        <f ca="1" t="shared" si="25"/>
        <v>1</v>
      </c>
      <c r="Y9">
        <f ca="1" t="shared" si="26"/>
        <v>2</v>
      </c>
      <c r="Z9">
        <f ca="1" t="shared" si="27"/>
        <v>3</v>
      </c>
      <c r="AA9">
        <f ca="1" t="shared" si="28"/>
        <v>1</v>
      </c>
      <c r="AB9">
        <f ca="1" t="shared" si="29"/>
        <v>2</v>
      </c>
      <c r="AC9">
        <f ca="1" t="shared" si="30"/>
        <v>4</v>
      </c>
      <c r="AD9">
        <f ca="1" t="shared" si="31"/>
        <v>0</v>
      </c>
      <c r="AE9">
        <f ca="1" t="shared" si="32"/>
        <v>0</v>
      </c>
      <c r="AF9">
        <f ca="1" t="shared" si="33"/>
        <v>0</v>
      </c>
      <c r="AG9">
        <f ca="1" t="shared" si="34"/>
        <v>0</v>
      </c>
      <c r="AH9">
        <f ca="1" t="shared" si="35"/>
        <v>0</v>
      </c>
      <c r="AI9">
        <f ca="1" t="shared" si="36"/>
        <v>0</v>
      </c>
      <c r="AJ9">
        <f ca="1" t="shared" si="37"/>
        <v>0</v>
      </c>
      <c r="AK9">
        <f ca="1" t="shared" si="38"/>
        <v>0</v>
      </c>
      <c r="AL9">
        <f t="shared" si="3"/>
        <v>57</v>
      </c>
      <c r="AM9">
        <f ca="1" t="shared" si="4"/>
        <v>5</v>
      </c>
      <c r="AN9" t="str">
        <f ca="1" t="shared" si="5"/>
        <v>есть</v>
      </c>
    </row>
    <row r="10" spans="1:40" ht="12.75">
      <c r="A10">
        <v>9</v>
      </c>
      <c r="B10" s="46">
        <f ca="1" t="shared" si="1"/>
        <v>7</v>
      </c>
      <c r="C10" s="46" t="str">
        <f ca="1" t="shared" si="2"/>
        <v>мужской</v>
      </c>
      <c r="D10" s="46" t="str">
        <f ca="1" t="shared" si="39" ref="D10:D73">INDIRECT(CONCATENATE("Ответы!I",12+(A10-1)*15))</f>
        <v>Пропедевтический (5-7 классы)</v>
      </c>
      <c r="E10" t="str">
        <f ca="1" t="shared" si="6"/>
        <v>Шведов</v>
      </c>
      <c r="F10" t="str">
        <f ca="1" t="shared" si="7"/>
        <v>Александр</v>
      </c>
      <c r="G10" t="str">
        <f ca="1" t="shared" si="8"/>
        <v>Александрович</v>
      </c>
      <c r="H10">
        <f ca="1" t="shared" si="9"/>
        <v>3</v>
      </c>
      <c r="I10">
        <f ca="1" t="shared" si="10"/>
        <v>2</v>
      </c>
      <c r="J10">
        <f ca="1" t="shared" si="11"/>
        <v>2</v>
      </c>
      <c r="K10">
        <f ca="1" t="shared" si="12"/>
        <v>2</v>
      </c>
      <c r="L10">
        <f ca="1" t="shared" si="13"/>
        <v>2</v>
      </c>
      <c r="M10">
        <f ca="1" t="shared" si="14"/>
        <v>4</v>
      </c>
      <c r="N10">
        <f ca="1" t="shared" si="15"/>
        <v>1</v>
      </c>
      <c r="O10">
        <f ca="1" t="shared" si="16"/>
        <v>3</v>
      </c>
      <c r="P10">
        <f ca="1" t="shared" si="17"/>
        <v>1</v>
      </c>
      <c r="Q10">
        <f ca="1" t="shared" si="18"/>
        <v>1</v>
      </c>
      <c r="R10">
        <f ca="1" t="shared" si="19"/>
        <v>2</v>
      </c>
      <c r="S10">
        <f ca="1" t="shared" si="20"/>
        <v>3</v>
      </c>
      <c r="T10">
        <f ca="1" t="shared" si="21"/>
        <v>3</v>
      </c>
      <c r="U10">
        <f ca="1" t="shared" si="22"/>
        <v>1</v>
      </c>
      <c r="V10">
        <f ca="1" t="shared" si="23"/>
        <v>4</v>
      </c>
      <c r="W10">
        <f ca="1" t="shared" si="24"/>
        <v>3</v>
      </c>
      <c r="X10">
        <f ca="1" t="shared" si="25"/>
        <v>1</v>
      </c>
      <c r="Y10">
        <f ca="1" t="shared" si="26"/>
        <v>2</v>
      </c>
      <c r="Z10">
        <f ca="1" t="shared" si="27"/>
        <v>4</v>
      </c>
      <c r="AA10">
        <f ca="1" t="shared" si="28"/>
        <v>1</v>
      </c>
      <c r="AB10">
        <f ca="1" t="shared" si="29"/>
        <v>4</v>
      </c>
      <c r="AC10">
        <f ca="1" t="shared" si="30"/>
        <v>2</v>
      </c>
      <c r="AD10">
        <f ca="1" t="shared" si="31"/>
        <v>0</v>
      </c>
      <c r="AE10">
        <f ca="1" t="shared" si="32"/>
        <v>0</v>
      </c>
      <c r="AF10">
        <f ca="1" t="shared" si="33"/>
        <v>0</v>
      </c>
      <c r="AG10">
        <f ca="1" t="shared" si="34"/>
        <v>0</v>
      </c>
      <c r="AH10">
        <f ca="1" t="shared" si="35"/>
        <v>0</v>
      </c>
      <c r="AI10">
        <f ca="1" t="shared" si="36"/>
        <v>0</v>
      </c>
      <c r="AJ10">
        <f ca="1" t="shared" si="37"/>
        <v>0</v>
      </c>
      <c r="AK10">
        <f ca="1" t="shared" si="38"/>
        <v>0</v>
      </c>
      <c r="AL10">
        <f t="shared" si="3"/>
        <v>57</v>
      </c>
      <c r="AM10">
        <f ca="1" t="shared" si="4"/>
        <v>3</v>
      </c>
      <c r="AN10" t="str">
        <f ca="1" t="shared" si="5"/>
        <v>есть</v>
      </c>
    </row>
    <row r="11" spans="1:40" ht="12.75">
      <c r="A11">
        <v>10</v>
      </c>
      <c r="B11" s="46">
        <f ca="1" t="shared" si="1"/>
        <v>7</v>
      </c>
      <c r="C11" s="46" t="str">
        <f ca="1" t="shared" si="2"/>
        <v>женский</v>
      </c>
      <c r="D11" s="46" t="str">
        <f ca="1" t="shared" si="39"/>
        <v>Пропедевтический (5-7 классы)</v>
      </c>
      <c r="E11" t="str">
        <f ca="1" t="shared" si="6"/>
        <v>Щербинина</v>
      </c>
      <c r="F11" t="str">
        <f ca="1" t="shared" si="7"/>
        <v>Дарья</v>
      </c>
      <c r="G11" t="str">
        <f ca="1" t="shared" si="8"/>
        <v>Дмитриевна</v>
      </c>
      <c r="H11">
        <f ca="1" t="shared" si="9"/>
        <v>3</v>
      </c>
      <c r="I11">
        <f ca="1" t="shared" si="10"/>
        <v>2</v>
      </c>
      <c r="J11">
        <f ca="1" t="shared" si="11"/>
        <v>2</v>
      </c>
      <c r="K11">
        <f ca="1" t="shared" si="12"/>
        <v>4</v>
      </c>
      <c r="L11">
        <f ca="1" t="shared" si="13"/>
        <v>2</v>
      </c>
      <c r="M11">
        <f ca="1" t="shared" si="14"/>
        <v>4</v>
      </c>
      <c r="N11">
        <f ca="1" t="shared" si="15"/>
        <v>2</v>
      </c>
      <c r="O11">
        <f ca="1" t="shared" si="16"/>
        <v>2</v>
      </c>
      <c r="P11">
        <f ca="1" t="shared" si="17"/>
        <v>2</v>
      </c>
      <c r="Q11">
        <f ca="1" t="shared" si="18"/>
        <v>1</v>
      </c>
      <c r="R11">
        <f ca="1" t="shared" si="19"/>
        <v>4</v>
      </c>
      <c r="S11">
        <f ca="1" t="shared" si="20"/>
        <v>4</v>
      </c>
      <c r="T11">
        <f ca="1" t="shared" si="21"/>
        <v>2</v>
      </c>
      <c r="U11">
        <f ca="1" t="shared" si="22"/>
        <v>2</v>
      </c>
      <c r="V11">
        <f ca="1" t="shared" si="23"/>
        <v>4</v>
      </c>
      <c r="W11">
        <f ca="1" t="shared" si="24"/>
        <v>2</v>
      </c>
      <c r="X11">
        <f ca="1" t="shared" si="25"/>
        <v>1</v>
      </c>
      <c r="Y11">
        <f ca="1" t="shared" si="26"/>
        <v>2</v>
      </c>
      <c r="Z11">
        <f ca="1" t="shared" si="27"/>
        <v>3</v>
      </c>
      <c r="AA11">
        <f ca="1" t="shared" si="28"/>
        <v>1</v>
      </c>
      <c r="AB11">
        <f ca="1" t="shared" si="29"/>
        <v>2</v>
      </c>
      <c r="AC11">
        <f ca="1" t="shared" si="30"/>
        <v>3</v>
      </c>
      <c r="AD11">
        <f ca="1" t="shared" si="31"/>
        <v>0</v>
      </c>
      <c r="AE11">
        <f ca="1" t="shared" si="32"/>
        <v>0</v>
      </c>
      <c r="AF11">
        <f ca="1" t="shared" si="33"/>
        <v>0</v>
      </c>
      <c r="AG11">
        <f ca="1" t="shared" si="34"/>
        <v>0</v>
      </c>
      <c r="AH11">
        <f ca="1" t="shared" si="35"/>
        <v>0</v>
      </c>
      <c r="AI11">
        <f ca="1" t="shared" si="36"/>
        <v>0</v>
      </c>
      <c r="AJ11">
        <f ca="1" t="shared" si="37"/>
        <v>0</v>
      </c>
      <c r="AK11">
        <f ca="1" t="shared" si="38"/>
        <v>0</v>
      </c>
      <c r="AL11">
        <f t="shared" si="3"/>
        <v>57</v>
      </c>
      <c r="AM11">
        <f ca="1" t="shared" si="4"/>
        <v>4</v>
      </c>
      <c r="AN11" t="str">
        <f ca="1" t="shared" si="5"/>
        <v>есть</v>
      </c>
    </row>
    <row r="12" spans="1:40" ht="12.75">
      <c r="A12">
        <v>11</v>
      </c>
      <c r="B12" s="46">
        <f ca="1" t="shared" si="1"/>
        <v>7</v>
      </c>
      <c r="C12" s="46" t="str">
        <f ca="1" t="shared" si="2"/>
        <v>женский</v>
      </c>
      <c r="D12" s="46" t="str">
        <f ca="1" t="shared" si="39"/>
        <v>Пропедевтический (5-7 классы)</v>
      </c>
      <c r="E12" t="str">
        <f ca="1" t="shared" si="6"/>
        <v>Мартышова</v>
      </c>
      <c r="F12" t="str">
        <f ca="1" t="shared" si="7"/>
        <v>Дарья</v>
      </c>
      <c r="G12" t="str">
        <f ca="1" t="shared" si="8"/>
        <v>Сергеевна</v>
      </c>
      <c r="H12">
        <f ca="1" t="shared" si="9"/>
        <v>3</v>
      </c>
      <c r="I12">
        <f ca="1" t="shared" si="10"/>
        <v>2</v>
      </c>
      <c r="J12">
        <f ca="1" t="shared" si="11"/>
        <v>2</v>
      </c>
      <c r="K12">
        <f ca="1" t="shared" si="12"/>
        <v>4</v>
      </c>
      <c r="L12">
        <f ca="1" t="shared" si="13"/>
        <v>2</v>
      </c>
      <c r="M12">
        <f ca="1" t="shared" si="14"/>
        <v>4</v>
      </c>
      <c r="N12">
        <f ca="1" t="shared" si="15"/>
        <v>1</v>
      </c>
      <c r="O12">
        <f ca="1" t="shared" si="16"/>
        <v>3</v>
      </c>
      <c r="P12">
        <f ca="1" t="shared" si="17"/>
        <v>2</v>
      </c>
      <c r="Q12">
        <f ca="1" t="shared" si="18"/>
        <v>1</v>
      </c>
      <c r="R12">
        <f ca="1" t="shared" si="19"/>
        <v>4</v>
      </c>
      <c r="S12">
        <f ca="1" t="shared" si="20"/>
        <v>4</v>
      </c>
      <c r="T12">
        <f ca="1" t="shared" si="21"/>
        <v>3</v>
      </c>
      <c r="U12">
        <f ca="1" t="shared" si="22"/>
        <v>3</v>
      </c>
      <c r="V12">
        <f ca="1" t="shared" si="23"/>
        <v>4</v>
      </c>
      <c r="W12">
        <f ca="1" t="shared" si="24"/>
        <v>2</v>
      </c>
      <c r="X12">
        <f ca="1" t="shared" si="25"/>
        <v>1</v>
      </c>
      <c r="Y12">
        <f ca="1" t="shared" si="26"/>
        <v>2</v>
      </c>
      <c r="Z12">
        <f ca="1" t="shared" si="27"/>
        <v>3</v>
      </c>
      <c r="AA12">
        <f ca="1" t="shared" si="28"/>
        <v>1</v>
      </c>
      <c r="AB12">
        <f ca="1" t="shared" si="29"/>
        <v>2</v>
      </c>
      <c r="AC12">
        <f ca="1" t="shared" si="30"/>
        <v>3</v>
      </c>
      <c r="AD12">
        <f ca="1" t="shared" si="31"/>
        <v>0</v>
      </c>
      <c r="AE12">
        <f ca="1" t="shared" si="32"/>
        <v>0</v>
      </c>
      <c r="AF12">
        <f ca="1" t="shared" si="33"/>
        <v>0</v>
      </c>
      <c r="AG12">
        <f ca="1" t="shared" si="34"/>
        <v>0</v>
      </c>
      <c r="AH12">
        <f ca="1" t="shared" si="35"/>
        <v>0</v>
      </c>
      <c r="AI12">
        <f ca="1" t="shared" si="36"/>
        <v>0</v>
      </c>
      <c r="AJ12">
        <f ca="1" t="shared" si="37"/>
        <v>0</v>
      </c>
      <c r="AK12">
        <f ca="1" t="shared" si="38"/>
        <v>0</v>
      </c>
      <c r="AL12">
        <f t="shared" si="3"/>
        <v>57</v>
      </c>
      <c r="AM12">
        <f ca="1" t="shared" si="4"/>
        <v>4</v>
      </c>
      <c r="AN12" t="str">
        <f ca="1" t="shared" si="5"/>
        <v>есть</v>
      </c>
    </row>
    <row r="13" spans="1:40" ht="12.75">
      <c r="A13">
        <v>12</v>
      </c>
      <c r="B13" s="46">
        <f ca="1" t="shared" si="1"/>
        <v>7</v>
      </c>
      <c r="C13" s="46" t="str">
        <f ca="1" t="shared" si="2"/>
        <v>женский</v>
      </c>
      <c r="D13" s="46" t="str">
        <f ca="1" t="shared" si="39"/>
        <v>Пропедевтический (5-7 классы)</v>
      </c>
      <c r="E13" t="str">
        <f ca="1" t="shared" si="6"/>
        <v>Савекина</v>
      </c>
      <c r="F13" t="str">
        <f ca="1" t="shared" si="7"/>
        <v>Ирина</v>
      </c>
      <c r="G13" t="str">
        <f ca="1" t="shared" si="8"/>
        <v>Николаевна</v>
      </c>
      <c r="H13">
        <f ca="1" t="shared" si="9"/>
        <v>3</v>
      </c>
      <c r="I13">
        <f ca="1" t="shared" si="10"/>
        <v>2</v>
      </c>
      <c r="J13">
        <f ca="1" t="shared" si="11"/>
        <v>2</v>
      </c>
      <c r="K13">
        <f ca="1" t="shared" si="12"/>
        <v>4</v>
      </c>
      <c r="L13">
        <f ca="1" t="shared" si="13"/>
        <v>2</v>
      </c>
      <c r="M13">
        <f ca="1" t="shared" si="14"/>
        <v>4</v>
      </c>
      <c r="N13">
        <f ca="1" t="shared" si="15"/>
        <v>2</v>
      </c>
      <c r="O13">
        <f ca="1" t="shared" si="16"/>
        <v>2</v>
      </c>
      <c r="P13">
        <f ca="1" t="shared" si="17"/>
        <v>2</v>
      </c>
      <c r="Q13">
        <f ca="1" t="shared" si="18"/>
        <v>1</v>
      </c>
      <c r="R13">
        <f ca="1" t="shared" si="19"/>
        <v>4</v>
      </c>
      <c r="S13">
        <f ca="1" t="shared" si="20"/>
        <v>4</v>
      </c>
      <c r="T13">
        <f ca="1" t="shared" si="21"/>
        <v>2</v>
      </c>
      <c r="U13">
        <f ca="1" t="shared" si="22"/>
        <v>3</v>
      </c>
      <c r="V13">
        <f ca="1" t="shared" si="23"/>
        <v>4</v>
      </c>
      <c r="W13">
        <f ca="1" t="shared" si="24"/>
        <v>2</v>
      </c>
      <c r="X13">
        <f ca="1" t="shared" si="25"/>
        <v>1</v>
      </c>
      <c r="Y13">
        <f ca="1" t="shared" si="26"/>
        <v>2</v>
      </c>
      <c r="Z13">
        <f ca="1" t="shared" si="27"/>
        <v>3</v>
      </c>
      <c r="AA13">
        <f ca="1" t="shared" si="28"/>
        <v>1</v>
      </c>
      <c r="AB13">
        <f ca="1" t="shared" si="29"/>
        <v>2</v>
      </c>
      <c r="AC13">
        <f ca="1" t="shared" si="30"/>
        <v>3</v>
      </c>
      <c r="AD13">
        <f ca="1" t="shared" si="31"/>
        <v>0</v>
      </c>
      <c r="AE13">
        <f ca="1" t="shared" si="32"/>
        <v>0</v>
      </c>
      <c r="AF13">
        <f ca="1" t="shared" si="33"/>
        <v>0</v>
      </c>
      <c r="AG13">
        <f ca="1" t="shared" si="34"/>
        <v>0</v>
      </c>
      <c r="AH13">
        <f ca="1" t="shared" si="35"/>
        <v>0</v>
      </c>
      <c r="AI13">
        <f ca="1" t="shared" si="36"/>
        <v>0</v>
      </c>
      <c r="AJ13">
        <f ca="1" t="shared" si="37"/>
        <v>0</v>
      </c>
      <c r="AK13">
        <f ca="1" t="shared" si="38"/>
        <v>0</v>
      </c>
      <c r="AL13">
        <f t="shared" si="3"/>
        <v>57</v>
      </c>
      <c r="AM13">
        <f ca="1" t="shared" si="4"/>
        <v>4</v>
      </c>
      <c r="AN13" t="str">
        <f ca="1" t="shared" si="5"/>
        <v>есть</v>
      </c>
    </row>
    <row r="14" spans="1:40" ht="12.75">
      <c r="A14">
        <v>13</v>
      </c>
      <c r="B14" s="46">
        <f ca="1" t="shared" si="1"/>
        <v>5</v>
      </c>
      <c r="C14" s="46" t="str">
        <f ca="1" t="shared" si="2"/>
        <v>мужской</v>
      </c>
      <c r="D14" s="46" t="str">
        <f ca="1" t="shared" si="39"/>
        <v>Пропедевтический (5-7 классы)</v>
      </c>
      <c r="E14" t="str">
        <f ca="1" t="shared" si="6"/>
        <v>Кононов</v>
      </c>
      <c r="F14" t="str">
        <f ca="1" t="shared" si="7"/>
        <v>Иван</v>
      </c>
      <c r="G14" t="str">
        <f ca="1" t="shared" si="8"/>
        <v>Алексеевич</v>
      </c>
      <c r="H14">
        <f ca="1" t="shared" si="9"/>
        <v>3</v>
      </c>
      <c r="I14">
        <f ca="1" t="shared" si="10"/>
        <v>2</v>
      </c>
      <c r="J14">
        <f ca="1" t="shared" si="11"/>
        <v>3</v>
      </c>
      <c r="K14">
        <f ca="1" t="shared" si="12"/>
        <v>4</v>
      </c>
      <c r="L14">
        <f ca="1" t="shared" si="13"/>
        <v>2</v>
      </c>
      <c r="M14">
        <f ca="1" t="shared" si="14"/>
        <v>4</v>
      </c>
      <c r="N14">
        <f ca="1" t="shared" si="15"/>
        <v>1</v>
      </c>
      <c r="O14">
        <f ca="1" t="shared" si="16"/>
        <v>2</v>
      </c>
      <c r="P14">
        <f ca="1" t="shared" si="17"/>
        <v>2</v>
      </c>
      <c r="Q14">
        <f ca="1" t="shared" si="18"/>
        <v>1</v>
      </c>
      <c r="R14">
        <f ca="1" t="shared" si="19"/>
        <v>3</v>
      </c>
      <c r="S14">
        <f ca="1" t="shared" si="20"/>
        <v>4</v>
      </c>
      <c r="T14">
        <f ca="1" t="shared" si="21"/>
        <v>3</v>
      </c>
      <c r="U14">
        <f ca="1" t="shared" si="22"/>
        <v>2</v>
      </c>
      <c r="V14">
        <f ca="1" t="shared" si="23"/>
        <v>4</v>
      </c>
      <c r="W14">
        <f ca="1" t="shared" si="24"/>
        <v>3</v>
      </c>
      <c r="X14">
        <f ca="1" t="shared" si="25"/>
        <v>1</v>
      </c>
      <c r="Y14">
        <f ca="1" t="shared" si="26"/>
        <v>1</v>
      </c>
      <c r="Z14">
        <f ca="1" t="shared" si="27"/>
        <v>3</v>
      </c>
      <c r="AA14">
        <f ca="1" t="shared" si="28"/>
        <v>1</v>
      </c>
      <c r="AB14">
        <f ca="1" t="shared" si="29"/>
        <v>4</v>
      </c>
      <c r="AC14">
        <f ca="1" t="shared" si="30"/>
        <v>4</v>
      </c>
      <c r="AD14">
        <f ca="1" t="shared" si="31"/>
        <v>0</v>
      </c>
      <c r="AE14">
        <f ca="1" t="shared" si="32"/>
        <v>0</v>
      </c>
      <c r="AF14">
        <f ca="1" t="shared" si="33"/>
        <v>0</v>
      </c>
      <c r="AG14">
        <f ca="1" t="shared" si="34"/>
        <v>0</v>
      </c>
      <c r="AH14">
        <f ca="1" t="shared" si="35"/>
        <v>0</v>
      </c>
      <c r="AI14">
        <f ca="1" t="shared" si="36"/>
        <v>0</v>
      </c>
      <c r="AJ14">
        <f ca="1" t="shared" si="37"/>
        <v>0</v>
      </c>
      <c r="AK14">
        <f ca="1" t="shared" si="38"/>
        <v>0</v>
      </c>
      <c r="AL14">
        <f t="shared" si="3"/>
        <v>57</v>
      </c>
      <c r="AM14">
        <f ca="1" t="shared" si="4"/>
        <v>4</v>
      </c>
      <c r="AN14" t="str">
        <f ca="1" t="shared" si="5"/>
        <v>есть</v>
      </c>
    </row>
    <row r="15" spans="1:40" ht="12.75">
      <c r="A15">
        <v>14</v>
      </c>
      <c r="B15" s="46">
        <f ca="1" t="shared" si="1"/>
        <v>5</v>
      </c>
      <c r="C15" s="46" t="str">
        <f ca="1" t="shared" si="2"/>
        <v>женский</v>
      </c>
      <c r="D15" s="46" t="str">
        <f ca="1" t="shared" si="39"/>
        <v>Пропедевтический (5-7 классы)</v>
      </c>
      <c r="E15" t="str">
        <f ca="1" t="shared" si="6"/>
        <v>Силуянова</v>
      </c>
      <c r="F15" t="str">
        <f ca="1" t="shared" si="7"/>
        <v>Юлия</v>
      </c>
      <c r="G15" t="str">
        <f ca="1" t="shared" si="8"/>
        <v>Станиславовна</v>
      </c>
      <c r="H15">
        <f ca="1" t="shared" si="9"/>
        <v>3</v>
      </c>
      <c r="I15">
        <f ca="1" t="shared" si="10"/>
        <v>2</v>
      </c>
      <c r="J15">
        <f ca="1" t="shared" si="11"/>
        <v>3</v>
      </c>
      <c r="K15">
        <f ca="1" t="shared" si="12"/>
        <v>2</v>
      </c>
      <c r="L15">
        <f ca="1" t="shared" si="13"/>
        <v>2</v>
      </c>
      <c r="M15">
        <f ca="1" t="shared" si="14"/>
        <v>4</v>
      </c>
      <c r="N15">
        <f ca="1" t="shared" si="15"/>
        <v>4</v>
      </c>
      <c r="O15">
        <f ca="1" t="shared" si="16"/>
        <v>2</v>
      </c>
      <c r="P15">
        <f ca="1" t="shared" si="17"/>
        <v>2</v>
      </c>
      <c r="Q15">
        <f ca="1" t="shared" si="18"/>
        <v>1</v>
      </c>
      <c r="R15">
        <f ca="1" t="shared" si="19"/>
        <v>3</v>
      </c>
      <c r="S15">
        <f ca="1" t="shared" si="20"/>
        <v>4</v>
      </c>
      <c r="T15">
        <f ca="1" t="shared" si="21"/>
        <v>3</v>
      </c>
      <c r="U15">
        <f ca="1" t="shared" si="22"/>
        <v>1</v>
      </c>
      <c r="V15">
        <f ca="1" t="shared" si="23"/>
        <v>4</v>
      </c>
      <c r="W15">
        <f ca="1" t="shared" si="24"/>
        <v>3</v>
      </c>
      <c r="X15">
        <f ca="1" t="shared" si="25"/>
        <v>1</v>
      </c>
      <c r="Y15">
        <f ca="1" t="shared" si="26"/>
        <v>2</v>
      </c>
      <c r="Z15">
        <f ca="1" t="shared" si="27"/>
        <v>4</v>
      </c>
      <c r="AA15">
        <f ca="1" t="shared" si="28"/>
        <v>1</v>
      </c>
      <c r="AB15">
        <f ca="1" t="shared" si="29"/>
        <v>2</v>
      </c>
      <c r="AC15">
        <f ca="1" t="shared" si="30"/>
        <v>4</v>
      </c>
      <c r="AD15">
        <f ca="1" t="shared" si="31"/>
        <v>0</v>
      </c>
      <c r="AE15">
        <f ca="1" t="shared" si="32"/>
        <v>0</v>
      </c>
      <c r="AF15">
        <f ca="1" t="shared" si="33"/>
        <v>0</v>
      </c>
      <c r="AG15">
        <f ca="1" t="shared" si="34"/>
        <v>0</v>
      </c>
      <c r="AH15">
        <f ca="1" t="shared" si="35"/>
        <v>0</v>
      </c>
      <c r="AI15">
        <f ca="1" t="shared" si="36"/>
        <v>0</v>
      </c>
      <c r="AJ15">
        <f ca="1" t="shared" si="37"/>
        <v>0</v>
      </c>
      <c r="AK15">
        <f ca="1" t="shared" si="38"/>
        <v>0</v>
      </c>
      <c r="AL15">
        <f t="shared" si="3"/>
        <v>57</v>
      </c>
      <c r="AM15">
        <f ca="1" t="shared" si="4"/>
        <v>5</v>
      </c>
      <c r="AN15" t="str">
        <f ca="1" t="shared" si="5"/>
        <v>есть</v>
      </c>
    </row>
    <row r="16" spans="1:40" ht="12.75">
      <c r="A16">
        <v>15</v>
      </c>
      <c r="B16" s="46">
        <f ca="1" t="shared" si="1"/>
        <v>5</v>
      </c>
      <c r="C16" s="46" t="str">
        <f ca="1" t="shared" si="2"/>
        <v>мужской</v>
      </c>
      <c r="D16" s="46" t="str">
        <f ca="1" t="shared" si="39"/>
        <v>Пропедевтический (5-7 классы)</v>
      </c>
      <c r="E16" t="str">
        <f ca="1" t="shared" si="6"/>
        <v>Кутузов</v>
      </c>
      <c r="F16" t="str">
        <f ca="1" t="shared" si="7"/>
        <v>Владимир</v>
      </c>
      <c r="G16" t="str">
        <f ca="1" t="shared" si="8"/>
        <v>Алексеевич</v>
      </c>
      <c r="H16">
        <f ca="1" t="shared" si="9"/>
        <v>3</v>
      </c>
      <c r="I16">
        <f ca="1" t="shared" si="10"/>
        <v>1</v>
      </c>
      <c r="J16">
        <f ca="1" t="shared" si="11"/>
        <v>1</v>
      </c>
      <c r="K16">
        <f ca="1" t="shared" si="12"/>
        <v>2</v>
      </c>
      <c r="L16">
        <f ca="1" t="shared" si="13"/>
        <v>2</v>
      </c>
      <c r="M16">
        <f ca="1" t="shared" si="14"/>
        <v>4</v>
      </c>
      <c r="N16">
        <f ca="1" t="shared" si="15"/>
        <v>1</v>
      </c>
      <c r="O16">
        <f ca="1" t="shared" si="16"/>
        <v>4</v>
      </c>
      <c r="P16">
        <f ca="1" t="shared" si="17"/>
        <v>2</v>
      </c>
      <c r="Q16">
        <f ca="1" t="shared" si="18"/>
        <v>1</v>
      </c>
      <c r="R16">
        <f ca="1" t="shared" si="19"/>
        <v>3</v>
      </c>
      <c r="S16">
        <f ca="1" t="shared" si="20"/>
        <v>3</v>
      </c>
      <c r="T16">
        <f ca="1" t="shared" si="21"/>
        <v>3</v>
      </c>
      <c r="U16">
        <f ca="1" t="shared" si="22"/>
        <v>2</v>
      </c>
      <c r="V16">
        <f ca="1" t="shared" si="23"/>
        <v>4</v>
      </c>
      <c r="W16">
        <f ca="1" t="shared" si="24"/>
        <v>3</v>
      </c>
      <c r="X16">
        <f ca="1" t="shared" si="25"/>
        <v>1</v>
      </c>
      <c r="Y16">
        <f ca="1" t="shared" si="26"/>
        <v>1</v>
      </c>
      <c r="Z16">
        <f ca="1" t="shared" si="27"/>
        <v>2</v>
      </c>
      <c r="AA16">
        <f ca="1" t="shared" si="28"/>
        <v>3</v>
      </c>
      <c r="AB16">
        <f ca="1" t="shared" si="29"/>
        <v>1</v>
      </c>
      <c r="AC16">
        <f ca="1" t="shared" si="30"/>
        <v>2</v>
      </c>
      <c r="AD16">
        <f ca="1" t="shared" si="31"/>
        <v>0</v>
      </c>
      <c r="AE16">
        <f ca="1" t="shared" si="32"/>
        <v>0</v>
      </c>
      <c r="AF16">
        <f ca="1" t="shared" si="33"/>
        <v>0</v>
      </c>
      <c r="AG16">
        <f ca="1" t="shared" si="34"/>
        <v>0</v>
      </c>
      <c r="AH16">
        <f ca="1" t="shared" si="35"/>
        <v>0</v>
      </c>
      <c r="AI16">
        <f ca="1" t="shared" si="36"/>
        <v>0</v>
      </c>
      <c r="AJ16">
        <f ca="1" t="shared" si="37"/>
        <v>0</v>
      </c>
      <c r="AK16">
        <f ca="1" t="shared" si="38"/>
        <v>0</v>
      </c>
      <c r="AL16">
        <f t="shared" si="3"/>
        <v>57</v>
      </c>
      <c r="AM16">
        <f ca="1" t="shared" si="4"/>
        <v>5</v>
      </c>
      <c r="AN16" t="str">
        <f ca="1" t="shared" si="5"/>
        <v>есть</v>
      </c>
    </row>
    <row r="17" spans="1:40" ht="12.75">
      <c r="A17">
        <v>16</v>
      </c>
      <c r="B17" s="46">
        <f ca="1" t="shared" si="1"/>
        <v>5</v>
      </c>
      <c r="C17" s="46" t="str">
        <f ca="1" t="shared" si="2"/>
        <v>женский</v>
      </c>
      <c r="D17" s="46" t="str">
        <f ca="1" t="shared" si="39"/>
        <v>Пропедевтический (5-7 классы)</v>
      </c>
      <c r="E17" t="str">
        <f ca="1" t="shared" si="6"/>
        <v>Руденко</v>
      </c>
      <c r="F17" t="str">
        <f ca="1" t="shared" si="7"/>
        <v>Екатерина</v>
      </c>
      <c r="G17" t="str">
        <f ca="1" t="shared" si="8"/>
        <v>Вадимовна</v>
      </c>
      <c r="H17">
        <f ca="1" t="shared" si="9"/>
        <v>4</v>
      </c>
      <c r="I17">
        <f ca="1" t="shared" si="10"/>
        <v>2</v>
      </c>
      <c r="J17">
        <f ca="1" t="shared" si="11"/>
        <v>3</v>
      </c>
      <c r="K17">
        <f ca="1" t="shared" si="12"/>
        <v>4</v>
      </c>
      <c r="L17">
        <f ca="1" t="shared" si="13"/>
        <v>3</v>
      </c>
      <c r="M17">
        <f ca="1" t="shared" si="14"/>
        <v>4</v>
      </c>
      <c r="N17">
        <f ca="1" t="shared" si="15"/>
        <v>1</v>
      </c>
      <c r="O17">
        <f ca="1" t="shared" si="16"/>
        <v>2</v>
      </c>
      <c r="P17">
        <f ca="1" t="shared" si="17"/>
        <v>3</v>
      </c>
      <c r="Q17">
        <f ca="1" t="shared" si="18"/>
        <v>2</v>
      </c>
      <c r="R17">
        <f ca="1" t="shared" si="19"/>
        <v>4</v>
      </c>
      <c r="S17">
        <f ca="1" t="shared" si="20"/>
        <v>3</v>
      </c>
      <c r="T17">
        <f ca="1" t="shared" si="21"/>
        <v>2</v>
      </c>
      <c r="U17">
        <f ca="1" t="shared" si="22"/>
        <v>2</v>
      </c>
      <c r="V17">
        <f ca="1" t="shared" si="23"/>
        <v>4</v>
      </c>
      <c r="W17">
        <f ca="1" t="shared" si="24"/>
        <v>1</v>
      </c>
      <c r="X17">
        <f ca="1" t="shared" si="25"/>
        <v>1</v>
      </c>
      <c r="Y17">
        <f ca="1" t="shared" si="26"/>
        <v>1</v>
      </c>
      <c r="Z17">
        <f ca="1" t="shared" si="27"/>
        <v>4</v>
      </c>
      <c r="AA17">
        <f ca="1" t="shared" si="28"/>
        <v>1</v>
      </c>
      <c r="AB17">
        <f ca="1" t="shared" si="29"/>
        <v>3</v>
      </c>
      <c r="AC17">
        <f ca="1" t="shared" si="30"/>
        <v>1</v>
      </c>
      <c r="AD17">
        <f ca="1" t="shared" si="31"/>
        <v>0</v>
      </c>
      <c r="AE17">
        <f ca="1" t="shared" si="32"/>
        <v>0</v>
      </c>
      <c r="AF17">
        <f ca="1" t="shared" si="33"/>
        <v>0</v>
      </c>
      <c r="AG17">
        <f ca="1" t="shared" si="34"/>
        <v>0</v>
      </c>
      <c r="AH17">
        <f ca="1" t="shared" si="35"/>
        <v>0</v>
      </c>
      <c r="AI17">
        <f ca="1" t="shared" si="36"/>
        <v>0</v>
      </c>
      <c r="AJ17">
        <f ca="1" t="shared" si="37"/>
        <v>0</v>
      </c>
      <c r="AK17">
        <f ca="1" t="shared" si="38"/>
        <v>0</v>
      </c>
      <c r="AL17">
        <f t="shared" si="3"/>
        <v>57</v>
      </c>
      <c r="AM17">
        <f ca="1" t="shared" si="4"/>
        <v>5</v>
      </c>
      <c r="AN17" t="str">
        <f ca="1" t="shared" si="5"/>
        <v>есть</v>
      </c>
    </row>
    <row r="18" spans="1:40" ht="12.75">
      <c r="A18">
        <v>17</v>
      </c>
      <c r="B18" s="46">
        <f ca="1" t="shared" si="1"/>
        <v>7</v>
      </c>
      <c r="C18" s="46" t="str">
        <f ca="1" t="shared" si="2"/>
        <v>мужской</v>
      </c>
      <c r="D18" s="46" t="str">
        <f ca="1" t="shared" si="39"/>
        <v>Пропедевтический (5-7 классы)</v>
      </c>
      <c r="E18" t="str">
        <f ca="1" t="shared" si="6"/>
        <v>Чижиков</v>
      </c>
      <c r="F18" t="str">
        <f ca="1" t="shared" si="7"/>
        <v>Владимир</v>
      </c>
      <c r="G18" t="str">
        <f ca="1" t="shared" si="8"/>
        <v>Сергеевич</v>
      </c>
      <c r="H18">
        <f ca="1" t="shared" si="9"/>
        <v>3</v>
      </c>
      <c r="I18">
        <f ca="1" t="shared" si="10"/>
        <v>2</v>
      </c>
      <c r="J18">
        <f ca="1" t="shared" si="11"/>
        <v>3</v>
      </c>
      <c r="K18">
        <f ca="1" t="shared" si="12"/>
        <v>4</v>
      </c>
      <c r="L18">
        <f ca="1" t="shared" si="13"/>
        <v>2</v>
      </c>
      <c r="M18">
        <f ca="1" t="shared" si="14"/>
        <v>4</v>
      </c>
      <c r="N18">
        <f ca="1" t="shared" si="15"/>
        <v>1</v>
      </c>
      <c r="O18">
        <f ca="1" t="shared" si="16"/>
        <v>3</v>
      </c>
      <c r="P18">
        <f ca="1" t="shared" si="17"/>
        <v>2</v>
      </c>
      <c r="Q18">
        <f ca="1" t="shared" si="18"/>
        <v>1</v>
      </c>
      <c r="R18">
        <f ca="1" t="shared" si="19"/>
        <v>3</v>
      </c>
      <c r="S18">
        <f ca="1" t="shared" si="20"/>
        <v>4</v>
      </c>
      <c r="T18">
        <f ca="1" t="shared" si="21"/>
        <v>3</v>
      </c>
      <c r="U18">
        <f ca="1" t="shared" si="22"/>
        <v>2</v>
      </c>
      <c r="V18">
        <f ca="1" t="shared" si="23"/>
        <v>4</v>
      </c>
      <c r="W18">
        <f ca="1" t="shared" si="24"/>
        <v>3</v>
      </c>
      <c r="X18">
        <f ca="1" t="shared" si="25"/>
        <v>1</v>
      </c>
      <c r="Y18">
        <f ca="1" t="shared" si="26"/>
        <v>3</v>
      </c>
      <c r="Z18">
        <f ca="1" t="shared" si="27"/>
        <v>3</v>
      </c>
      <c r="AA18">
        <f ca="1" t="shared" si="28"/>
        <v>1</v>
      </c>
      <c r="AB18">
        <f ca="1" t="shared" si="29"/>
        <v>1</v>
      </c>
      <c r="AC18">
        <f ca="1" t="shared" si="30"/>
        <v>1</v>
      </c>
      <c r="AD18">
        <f ca="1" t="shared" si="31"/>
        <v>0</v>
      </c>
      <c r="AE18">
        <f ca="1" t="shared" si="32"/>
        <v>0</v>
      </c>
      <c r="AF18">
        <f ca="1" t="shared" si="33"/>
        <v>0</v>
      </c>
      <c r="AG18">
        <f ca="1" t="shared" si="34"/>
        <v>0</v>
      </c>
      <c r="AH18">
        <f ca="1" t="shared" si="35"/>
        <v>0</v>
      </c>
      <c r="AI18">
        <f ca="1" t="shared" si="36"/>
        <v>0</v>
      </c>
      <c r="AJ18">
        <f ca="1" t="shared" si="37"/>
        <v>0</v>
      </c>
      <c r="AK18">
        <f ca="1" t="shared" si="38"/>
        <v>0</v>
      </c>
      <c r="AL18">
        <f t="shared" si="3"/>
        <v>57</v>
      </c>
      <c r="AM18">
        <f ca="1" t="shared" si="4"/>
        <v>4</v>
      </c>
      <c r="AN18" t="str">
        <f ca="1" t="shared" si="5"/>
        <v>есть</v>
      </c>
    </row>
    <row r="19" spans="1:40" ht="12.75">
      <c r="A19">
        <v>18</v>
      </c>
      <c r="B19" s="46">
        <f ca="1" t="shared" si="1"/>
        <v>7</v>
      </c>
      <c r="C19" s="46" t="str">
        <f ca="1" t="shared" si="2"/>
        <v>мужской</v>
      </c>
      <c r="D19" s="46" t="str">
        <f ca="1" t="shared" si="39"/>
        <v>Пропедевтический (5-7 классы)</v>
      </c>
      <c r="E19" t="str">
        <f ca="1" t="shared" si="6"/>
        <v>Антонов</v>
      </c>
      <c r="F19" t="str">
        <f ca="1" t="shared" si="7"/>
        <v>Антон</v>
      </c>
      <c r="G19" t="str">
        <f ca="1" t="shared" si="8"/>
        <v>Евгеньевич</v>
      </c>
      <c r="H19">
        <f ca="1" t="shared" si="9"/>
        <v>3</v>
      </c>
      <c r="I19">
        <f ca="1" t="shared" si="10"/>
        <v>2</v>
      </c>
      <c r="J19">
        <f ca="1" t="shared" si="11"/>
        <v>3</v>
      </c>
      <c r="K19">
        <f ca="1" t="shared" si="12"/>
        <v>4</v>
      </c>
      <c r="L19">
        <f ca="1" t="shared" si="13"/>
        <v>2</v>
      </c>
      <c r="M19">
        <f ca="1" t="shared" si="14"/>
        <v>4</v>
      </c>
      <c r="N19">
        <f ca="1" t="shared" si="15"/>
        <v>1</v>
      </c>
      <c r="O19">
        <f ca="1" t="shared" si="16"/>
        <v>3</v>
      </c>
      <c r="P19">
        <f ca="1" t="shared" si="17"/>
        <v>2</v>
      </c>
      <c r="Q19">
        <f ca="1" t="shared" si="18"/>
        <v>1</v>
      </c>
      <c r="R19">
        <f ca="1" t="shared" si="19"/>
        <v>3</v>
      </c>
      <c r="S19">
        <f ca="1" t="shared" si="20"/>
        <v>4</v>
      </c>
      <c r="T19">
        <f ca="1" t="shared" si="21"/>
        <v>3</v>
      </c>
      <c r="U19">
        <f ca="1" t="shared" si="22"/>
        <v>2</v>
      </c>
      <c r="V19">
        <f ca="1" t="shared" si="23"/>
        <v>4</v>
      </c>
      <c r="W19">
        <f ca="1" t="shared" si="24"/>
        <v>3</v>
      </c>
      <c r="X19">
        <f ca="1" t="shared" si="25"/>
        <v>1</v>
      </c>
      <c r="Y19">
        <f ca="1" t="shared" si="26"/>
        <v>1</v>
      </c>
      <c r="Z19">
        <f ca="1" t="shared" si="27"/>
        <v>4</v>
      </c>
      <c r="AA19">
        <f ca="1" t="shared" si="28"/>
        <v>1</v>
      </c>
      <c r="AB19">
        <f ca="1" t="shared" si="29"/>
        <v>2</v>
      </c>
      <c r="AC19">
        <f ca="1" t="shared" si="30"/>
        <v>1</v>
      </c>
      <c r="AD19">
        <f ca="1" t="shared" si="31"/>
        <v>0</v>
      </c>
      <c r="AE19">
        <f ca="1" t="shared" si="32"/>
        <v>0</v>
      </c>
      <c r="AF19">
        <f ca="1" t="shared" si="33"/>
        <v>0</v>
      </c>
      <c r="AG19">
        <f ca="1" t="shared" si="34"/>
        <v>0</v>
      </c>
      <c r="AH19">
        <f ca="1" t="shared" si="35"/>
        <v>0</v>
      </c>
      <c r="AI19">
        <f ca="1" t="shared" si="36"/>
        <v>0</v>
      </c>
      <c r="AJ19">
        <f ca="1" t="shared" si="37"/>
        <v>0</v>
      </c>
      <c r="AK19">
        <f ca="1" t="shared" si="38"/>
        <v>0</v>
      </c>
      <c r="AL19">
        <f t="shared" si="3"/>
        <v>57</v>
      </c>
      <c r="AM19">
        <f ca="1" t="shared" si="4"/>
        <v>3</v>
      </c>
      <c r="AN19" t="str">
        <f ca="1" t="shared" si="5"/>
        <v>есть</v>
      </c>
    </row>
    <row r="20" spans="1:40" ht="12.75">
      <c r="A20">
        <v>19</v>
      </c>
      <c r="B20" s="46">
        <f ca="1" t="shared" si="1"/>
        <v>7</v>
      </c>
      <c r="C20" s="46" t="str">
        <f ca="1" t="shared" si="2"/>
        <v>мужской</v>
      </c>
      <c r="D20" s="46" t="str">
        <f ca="1" t="shared" si="39"/>
        <v>Пропедевтический (5-7 классы)</v>
      </c>
      <c r="E20" t="str">
        <f ca="1" t="shared" si="6"/>
        <v>Никитин</v>
      </c>
      <c r="F20" t="str">
        <f ca="1" t="shared" si="7"/>
        <v>Дмитрий</v>
      </c>
      <c r="G20" t="str">
        <f ca="1" t="shared" si="8"/>
        <v>Эдуардович</v>
      </c>
      <c r="H20">
        <f ca="1" t="shared" si="9"/>
        <v>3</v>
      </c>
      <c r="I20">
        <f ca="1" t="shared" si="10"/>
        <v>2</v>
      </c>
      <c r="J20">
        <f ca="1" t="shared" si="11"/>
        <v>3</v>
      </c>
      <c r="K20">
        <f ca="1" t="shared" si="12"/>
        <v>4</v>
      </c>
      <c r="L20">
        <f ca="1" t="shared" si="13"/>
        <v>2</v>
      </c>
      <c r="M20">
        <f ca="1" t="shared" si="14"/>
        <v>4</v>
      </c>
      <c r="N20">
        <f ca="1" t="shared" si="15"/>
        <v>1</v>
      </c>
      <c r="O20">
        <f ca="1" t="shared" si="16"/>
        <v>3</v>
      </c>
      <c r="P20">
        <f ca="1" t="shared" si="17"/>
        <v>2</v>
      </c>
      <c r="Q20">
        <f ca="1" t="shared" si="18"/>
        <v>1</v>
      </c>
      <c r="R20">
        <f ca="1" t="shared" si="19"/>
        <v>3</v>
      </c>
      <c r="S20">
        <f ca="1" t="shared" si="20"/>
        <v>4</v>
      </c>
      <c r="T20">
        <f ca="1" t="shared" si="21"/>
        <v>3</v>
      </c>
      <c r="U20">
        <f ca="1" t="shared" si="22"/>
        <v>4</v>
      </c>
      <c r="V20">
        <f ca="1" t="shared" si="23"/>
        <v>4</v>
      </c>
      <c r="W20">
        <f ca="1" t="shared" si="24"/>
        <v>3</v>
      </c>
      <c r="X20">
        <f ca="1" t="shared" si="25"/>
        <v>1</v>
      </c>
      <c r="Y20">
        <f ca="1" t="shared" si="26"/>
        <v>3</v>
      </c>
      <c r="Z20">
        <f ca="1" t="shared" si="27"/>
        <v>1</v>
      </c>
      <c r="AA20">
        <f ca="1" t="shared" si="28"/>
        <v>1</v>
      </c>
      <c r="AB20">
        <f ca="1" t="shared" si="29"/>
        <v>2</v>
      </c>
      <c r="AC20">
        <f ca="1" t="shared" si="30"/>
        <v>1</v>
      </c>
      <c r="AD20">
        <f ca="1" t="shared" si="31"/>
        <v>0</v>
      </c>
      <c r="AE20">
        <f ca="1" t="shared" si="32"/>
        <v>0</v>
      </c>
      <c r="AF20">
        <f ca="1" t="shared" si="33"/>
        <v>0</v>
      </c>
      <c r="AG20">
        <f ca="1" t="shared" si="34"/>
        <v>0</v>
      </c>
      <c r="AH20">
        <f ca="1" t="shared" si="35"/>
        <v>0</v>
      </c>
      <c r="AI20">
        <f ca="1" t="shared" si="36"/>
        <v>0</v>
      </c>
      <c r="AJ20">
        <f ca="1" t="shared" si="37"/>
        <v>0</v>
      </c>
      <c r="AK20">
        <f ca="1" t="shared" si="38"/>
        <v>0</v>
      </c>
      <c r="AL20">
        <f t="shared" si="3"/>
        <v>57</v>
      </c>
      <c r="AM20">
        <f ca="1" t="shared" si="4"/>
        <v>4</v>
      </c>
      <c r="AN20" t="str">
        <f ca="1" t="shared" si="5"/>
        <v>есть</v>
      </c>
    </row>
    <row r="21" spans="1:40" ht="12.75">
      <c r="A21">
        <v>20</v>
      </c>
      <c r="B21" s="46">
        <f ca="1" t="shared" si="1"/>
        <v>7</v>
      </c>
      <c r="C21" s="46" t="str">
        <f ca="1" t="shared" si="2"/>
        <v>женский</v>
      </c>
      <c r="D21" s="46" t="str">
        <f ca="1" t="shared" si="39"/>
        <v>Пропедевтический (5-7 классы)</v>
      </c>
      <c r="E21" t="str">
        <f ca="1" t="shared" si="6"/>
        <v>Храпченкова</v>
      </c>
      <c r="F21" t="str">
        <f ca="1" t="shared" si="7"/>
        <v>Анна</v>
      </c>
      <c r="G21" t="str">
        <f ca="1" t="shared" si="8"/>
        <v>Сергеевна</v>
      </c>
      <c r="H21">
        <f ca="1" t="shared" si="9"/>
        <v>3</v>
      </c>
      <c r="I21">
        <f ca="1" t="shared" si="10"/>
        <v>2</v>
      </c>
      <c r="J21">
        <f ca="1" t="shared" si="11"/>
        <v>2</v>
      </c>
      <c r="K21">
        <f ca="1" t="shared" si="12"/>
        <v>4</v>
      </c>
      <c r="L21">
        <f ca="1" t="shared" si="13"/>
        <v>2</v>
      </c>
      <c r="M21">
        <f ca="1" t="shared" si="14"/>
        <v>4</v>
      </c>
      <c r="N21">
        <f ca="1" t="shared" si="15"/>
        <v>3</v>
      </c>
      <c r="O21">
        <f ca="1" t="shared" si="16"/>
        <v>2</v>
      </c>
      <c r="P21">
        <f ca="1" t="shared" si="17"/>
        <v>2</v>
      </c>
      <c r="Q21">
        <f ca="1" t="shared" si="18"/>
        <v>1</v>
      </c>
      <c r="R21">
        <f ca="1" t="shared" si="19"/>
        <v>3</v>
      </c>
      <c r="S21">
        <f ca="1" t="shared" si="20"/>
        <v>4</v>
      </c>
      <c r="T21">
        <f ca="1" t="shared" si="21"/>
        <v>3</v>
      </c>
      <c r="U21">
        <f ca="1" t="shared" si="22"/>
        <v>2</v>
      </c>
      <c r="V21">
        <f ca="1" t="shared" si="23"/>
        <v>4</v>
      </c>
      <c r="W21">
        <f ca="1" t="shared" si="24"/>
        <v>4</v>
      </c>
      <c r="X21">
        <f ca="1" t="shared" si="25"/>
        <v>1</v>
      </c>
      <c r="Y21">
        <f ca="1" t="shared" si="26"/>
        <v>3</v>
      </c>
      <c r="Z21">
        <f ca="1" t="shared" si="27"/>
        <v>1</v>
      </c>
      <c r="AA21">
        <f ca="1" t="shared" si="28"/>
        <v>1</v>
      </c>
      <c r="AB21">
        <f ca="1" t="shared" si="29"/>
        <v>1</v>
      </c>
      <c r="AC21">
        <f ca="1" t="shared" si="30"/>
        <v>1</v>
      </c>
      <c r="AD21">
        <f ca="1" t="shared" si="31"/>
        <v>0</v>
      </c>
      <c r="AE21">
        <f ca="1" t="shared" si="32"/>
        <v>0</v>
      </c>
      <c r="AF21">
        <f ca="1" t="shared" si="33"/>
        <v>0</v>
      </c>
      <c r="AG21">
        <f ca="1" t="shared" si="34"/>
        <v>0</v>
      </c>
      <c r="AH21">
        <f ca="1" t="shared" si="35"/>
        <v>0</v>
      </c>
      <c r="AI21">
        <f ca="1" t="shared" si="36"/>
        <v>0</v>
      </c>
      <c r="AJ21">
        <f ca="1" t="shared" si="37"/>
        <v>0</v>
      </c>
      <c r="AK21">
        <f ca="1" t="shared" si="38"/>
        <v>0</v>
      </c>
      <c r="AL21">
        <f t="shared" si="3"/>
        <v>57</v>
      </c>
      <c r="AM21">
        <f ca="1" t="shared" si="4"/>
        <v>4</v>
      </c>
      <c r="AN21" t="str">
        <f ca="1" t="shared" si="5"/>
        <v>есть</v>
      </c>
    </row>
    <row r="22" spans="1:40" ht="12.75">
      <c r="A22">
        <v>21</v>
      </c>
      <c r="B22" s="46">
        <f ca="1" t="shared" si="1"/>
        <v>7</v>
      </c>
      <c r="C22" s="46" t="str">
        <f ca="1" t="shared" si="2"/>
        <v>женский</v>
      </c>
      <c r="D22" s="46" t="str">
        <f ca="1" t="shared" si="39"/>
        <v>Пропедевтический (5-7 классы)</v>
      </c>
      <c r="E22" t="str">
        <f ca="1" t="shared" si="6"/>
        <v>Хасаншина</v>
      </c>
      <c r="F22" t="str">
        <f ca="1" t="shared" si="7"/>
        <v>Аделина</v>
      </c>
      <c r="G22" t="str">
        <f ca="1" t="shared" si="8"/>
        <v>Азатовна</v>
      </c>
      <c r="H22">
        <f ca="1" t="shared" si="9"/>
        <v>3</v>
      </c>
      <c r="I22">
        <f ca="1" t="shared" si="10"/>
        <v>4</v>
      </c>
      <c r="J22">
        <f ca="1" t="shared" si="11"/>
        <v>2</v>
      </c>
      <c r="K22">
        <f ca="1" t="shared" si="12"/>
        <v>4</v>
      </c>
      <c r="L22">
        <f ca="1" t="shared" si="13"/>
        <v>1</v>
      </c>
      <c r="M22">
        <f ca="1" t="shared" si="14"/>
        <v>4</v>
      </c>
      <c r="N22">
        <f ca="1" t="shared" si="15"/>
        <v>1</v>
      </c>
      <c r="O22">
        <f ca="1" t="shared" si="16"/>
        <v>2</v>
      </c>
      <c r="P22">
        <f ca="1" t="shared" si="17"/>
        <v>1</v>
      </c>
      <c r="Q22">
        <f ca="1" t="shared" si="18"/>
        <v>2</v>
      </c>
      <c r="R22">
        <f ca="1" t="shared" si="19"/>
        <v>2</v>
      </c>
      <c r="S22">
        <f ca="1" t="shared" si="20"/>
        <v>2</v>
      </c>
      <c r="T22">
        <f ca="1" t="shared" si="21"/>
        <v>3</v>
      </c>
      <c r="U22">
        <f ca="1" t="shared" si="22"/>
        <v>1</v>
      </c>
      <c r="V22">
        <f ca="1" t="shared" si="23"/>
        <v>3</v>
      </c>
      <c r="W22">
        <f ca="1" t="shared" si="24"/>
        <v>3</v>
      </c>
      <c r="X22">
        <f ca="1" t="shared" si="25"/>
        <v>1</v>
      </c>
      <c r="Y22">
        <f ca="1" t="shared" si="26"/>
        <v>3</v>
      </c>
      <c r="Z22">
        <f ca="1" t="shared" si="27"/>
        <v>4</v>
      </c>
      <c r="AA22">
        <f ca="1" t="shared" si="28"/>
        <v>1</v>
      </c>
      <c r="AB22">
        <f ca="1" t="shared" si="29"/>
        <v>1</v>
      </c>
      <c r="AC22">
        <f ca="1" t="shared" si="30"/>
        <v>3</v>
      </c>
      <c r="AD22">
        <f ca="1" t="shared" si="31"/>
        <v>0</v>
      </c>
      <c r="AE22">
        <f ca="1" t="shared" si="32"/>
        <v>0</v>
      </c>
      <c r="AF22">
        <f ca="1" t="shared" si="33"/>
        <v>0</v>
      </c>
      <c r="AG22">
        <f ca="1" t="shared" si="34"/>
        <v>0</v>
      </c>
      <c r="AH22">
        <f ca="1" t="shared" si="35"/>
        <v>0</v>
      </c>
      <c r="AI22">
        <f ca="1" t="shared" si="36"/>
        <v>0</v>
      </c>
      <c r="AJ22">
        <f ca="1" t="shared" si="37"/>
        <v>0</v>
      </c>
      <c r="AK22">
        <f ca="1" t="shared" si="38"/>
        <v>0</v>
      </c>
      <c r="AL22">
        <f t="shared" si="3"/>
        <v>57</v>
      </c>
      <c r="AM22">
        <f ca="1" t="shared" si="4"/>
        <v>4</v>
      </c>
      <c r="AN22" t="str">
        <f ca="1" t="shared" si="5"/>
        <v>есть</v>
      </c>
    </row>
    <row r="23" spans="1:40" ht="12.75">
      <c r="A23">
        <v>22</v>
      </c>
      <c r="B23" s="46">
        <f ca="1" t="shared" si="1"/>
        <v>5</v>
      </c>
      <c r="C23" s="46" t="str">
        <f ca="1" t="shared" si="2"/>
        <v>женский</v>
      </c>
      <c r="D23" s="46" t="str">
        <f ca="1" t="shared" si="39"/>
        <v>Пропедевтический (5-7 классы)</v>
      </c>
      <c r="E23" t="str">
        <f ca="1" t="shared" si="6"/>
        <v>Василенко</v>
      </c>
      <c r="F23" t="str">
        <f ca="1" t="shared" si="7"/>
        <v>Виктория</v>
      </c>
      <c r="G23" t="str">
        <f ca="1" t="shared" si="8"/>
        <v>Сергеевна</v>
      </c>
      <c r="H23">
        <f ca="1" t="shared" si="9"/>
        <v>3</v>
      </c>
      <c r="I23">
        <f ca="1" t="shared" si="10"/>
        <v>2</v>
      </c>
      <c r="J23">
        <f ca="1" t="shared" si="11"/>
        <v>3</v>
      </c>
      <c r="K23">
        <f ca="1" t="shared" si="12"/>
        <v>4</v>
      </c>
      <c r="L23">
        <f ca="1" t="shared" si="13"/>
        <v>1</v>
      </c>
      <c r="M23">
        <f ca="1" t="shared" si="14"/>
        <v>4</v>
      </c>
      <c r="N23">
        <f ca="1" t="shared" si="15"/>
        <v>1</v>
      </c>
      <c r="O23">
        <f ca="1" t="shared" si="16"/>
        <v>3</v>
      </c>
      <c r="P23">
        <f ca="1" t="shared" si="17"/>
        <v>2</v>
      </c>
      <c r="Q23">
        <f ca="1" t="shared" si="18"/>
        <v>1</v>
      </c>
      <c r="R23">
        <f ca="1" t="shared" si="19"/>
        <v>3</v>
      </c>
      <c r="S23">
        <f ca="1" t="shared" si="20"/>
        <v>1</v>
      </c>
      <c r="T23">
        <f ca="1" t="shared" si="21"/>
        <v>3</v>
      </c>
      <c r="U23">
        <f ca="1" t="shared" si="22"/>
        <v>3</v>
      </c>
      <c r="V23">
        <f ca="1" t="shared" si="23"/>
        <v>4</v>
      </c>
      <c r="W23">
        <f ca="1" t="shared" si="24"/>
        <v>3</v>
      </c>
      <c r="X23">
        <f ca="1" t="shared" si="25"/>
        <v>1</v>
      </c>
      <c r="Y23">
        <f ca="1" t="shared" si="26"/>
        <v>1</v>
      </c>
      <c r="Z23">
        <f ca="1" t="shared" si="27"/>
        <v>2</v>
      </c>
      <c r="AA23">
        <f ca="1" t="shared" si="28"/>
        <v>1</v>
      </c>
      <c r="AB23">
        <f ca="1" t="shared" si="29"/>
        <v>4</v>
      </c>
      <c r="AC23">
        <f ca="1" t="shared" si="30"/>
        <v>2</v>
      </c>
      <c r="AD23">
        <f ca="1" t="shared" si="31"/>
        <v>0</v>
      </c>
      <c r="AE23">
        <f ca="1" t="shared" si="32"/>
        <v>0</v>
      </c>
      <c r="AF23">
        <f ca="1" t="shared" si="33"/>
        <v>0</v>
      </c>
      <c r="AG23">
        <f ca="1" t="shared" si="34"/>
        <v>0</v>
      </c>
      <c r="AH23">
        <f ca="1" t="shared" si="35"/>
        <v>0</v>
      </c>
      <c r="AI23">
        <f ca="1" t="shared" si="36"/>
        <v>0</v>
      </c>
      <c r="AJ23">
        <f ca="1" t="shared" si="37"/>
        <v>0</v>
      </c>
      <c r="AK23">
        <f ca="1" t="shared" si="38"/>
        <v>0</v>
      </c>
      <c r="AL23">
        <f t="shared" si="3"/>
        <v>57</v>
      </c>
      <c r="AM23">
        <f ca="1" t="shared" si="4"/>
        <v>4</v>
      </c>
      <c r="AN23" t="str">
        <f ca="1" t="shared" si="5"/>
        <v>есть</v>
      </c>
    </row>
    <row r="24" spans="1:40" ht="12.75">
      <c r="A24">
        <v>23</v>
      </c>
      <c r="B24" s="46">
        <f ca="1" t="shared" si="1"/>
        <v>9</v>
      </c>
      <c r="C24" s="46" t="str">
        <f ca="1" t="shared" si="2"/>
        <v>мужской</v>
      </c>
      <c r="D24" s="46" t="str">
        <f ca="1" t="shared" si="39"/>
        <v>Основной (8-9 классы)</v>
      </c>
      <c r="E24" t="str">
        <f ca="1" t="shared" si="6"/>
        <v>Тазетдинов</v>
      </c>
      <c r="F24" t="str">
        <f ca="1" t="shared" si="7"/>
        <v>Руслан</v>
      </c>
      <c r="G24" t="str">
        <f ca="1" t="shared" si="8"/>
        <v> </v>
      </c>
      <c r="H24">
        <f ca="1" t="shared" si="9"/>
        <v>1</v>
      </c>
      <c r="I24">
        <f ca="1" t="shared" si="10"/>
        <v>4</v>
      </c>
      <c r="J24">
        <f ca="1" t="shared" si="11"/>
        <v>3</v>
      </c>
      <c r="K24">
        <f ca="1" t="shared" si="12"/>
        <v>4</v>
      </c>
      <c r="L24">
        <f ca="1" t="shared" si="13"/>
        <v>4</v>
      </c>
      <c r="M24">
        <f ca="1" t="shared" si="14"/>
        <v>3</v>
      </c>
      <c r="N24">
        <f ca="1" t="shared" si="15"/>
        <v>2</v>
      </c>
      <c r="O24">
        <f ca="1" t="shared" si="16"/>
        <v>2</v>
      </c>
      <c r="P24">
        <f ca="1" t="shared" si="17"/>
        <v>3</v>
      </c>
      <c r="Q24">
        <f ca="1" t="shared" si="18"/>
        <v>1</v>
      </c>
      <c r="R24">
        <f ca="1" t="shared" si="19"/>
        <v>4</v>
      </c>
      <c r="S24">
        <f ca="1" t="shared" si="20"/>
        <v>3</v>
      </c>
      <c r="T24">
        <f ca="1" t="shared" si="21"/>
        <v>3</v>
      </c>
      <c r="U24">
        <f ca="1" t="shared" si="22"/>
        <v>4</v>
      </c>
      <c r="V24">
        <f ca="1" t="shared" si="23"/>
        <v>4</v>
      </c>
      <c r="W24">
        <f ca="1" t="shared" si="24"/>
        <v>2</v>
      </c>
      <c r="X24">
        <f ca="1" t="shared" si="25"/>
        <v>4</v>
      </c>
      <c r="Y24">
        <f ca="1" t="shared" si="26"/>
        <v>3</v>
      </c>
      <c r="Z24">
        <f ca="1" t="shared" si="27"/>
        <v>4</v>
      </c>
      <c r="AA24">
        <f ca="1" t="shared" si="28"/>
        <v>4</v>
      </c>
      <c r="AB24">
        <f ca="1" t="shared" si="29"/>
        <v>2</v>
      </c>
      <c r="AC24">
        <f ca="1" t="shared" si="30"/>
        <v>3</v>
      </c>
      <c r="AD24">
        <f ca="1" t="shared" si="31"/>
        <v>2</v>
      </c>
      <c r="AE24">
        <f ca="1" t="shared" si="32"/>
        <v>3</v>
      </c>
      <c r="AF24">
        <f ca="1" t="shared" si="33"/>
        <v>3</v>
      </c>
      <c r="AG24">
        <f ca="1" t="shared" si="34"/>
        <v>1</v>
      </c>
      <c r="AH24">
        <f ca="1" t="shared" si="35"/>
        <v>0</v>
      </c>
      <c r="AI24">
        <f ca="1" t="shared" si="36"/>
        <v>0</v>
      </c>
      <c r="AJ24">
        <f ca="1" t="shared" si="37"/>
        <v>0</v>
      </c>
      <c r="AK24">
        <f ca="1" t="shared" si="38"/>
        <v>0</v>
      </c>
      <c r="AL24">
        <f t="shared" si="3"/>
        <v>58</v>
      </c>
      <c r="AM24">
        <f ca="1" t="shared" si="4"/>
        <v>4</v>
      </c>
      <c r="AN24" t="str">
        <f ca="1" t="shared" si="5"/>
        <v>есть</v>
      </c>
    </row>
    <row r="25" spans="1:40" ht="12.75">
      <c r="A25">
        <v>24</v>
      </c>
      <c r="B25" s="46">
        <f ca="1" t="shared" si="1"/>
        <v>0</v>
      </c>
      <c r="C25" s="46">
        <f ca="1" t="shared" si="2"/>
        <v>0</v>
      </c>
      <c r="D25" s="46">
        <f ca="1" t="shared" si="39"/>
        <v>0</v>
      </c>
      <c r="E25">
        <f ca="1" t="shared" si="6"/>
        <v>0</v>
      </c>
      <c r="F25">
        <f ca="1" t="shared" si="7"/>
        <v>0</v>
      </c>
      <c r="G25">
        <f ca="1" t="shared" si="8"/>
        <v>0</v>
      </c>
      <c r="H25">
        <f ca="1" t="shared" si="9"/>
        <v>0</v>
      </c>
      <c r="I25">
        <f ca="1" t="shared" si="10"/>
        <v>0</v>
      </c>
      <c r="J25">
        <f ca="1" t="shared" si="11"/>
        <v>0</v>
      </c>
      <c r="K25">
        <f ca="1" t="shared" si="12"/>
        <v>0</v>
      </c>
      <c r="L25">
        <f ca="1" t="shared" si="13"/>
        <v>0</v>
      </c>
      <c r="M25">
        <f ca="1" t="shared" si="14"/>
        <v>0</v>
      </c>
      <c r="N25">
        <f ca="1" t="shared" si="15"/>
        <v>0</v>
      </c>
      <c r="O25">
        <f ca="1" t="shared" si="16"/>
        <v>0</v>
      </c>
      <c r="P25">
        <f ca="1" t="shared" si="17"/>
        <v>0</v>
      </c>
      <c r="Q25">
        <f ca="1" t="shared" si="18"/>
        <v>0</v>
      </c>
      <c r="R25">
        <f ca="1" t="shared" si="19"/>
        <v>0</v>
      </c>
      <c r="S25">
        <f ca="1" t="shared" si="20"/>
        <v>0</v>
      </c>
      <c r="T25">
        <f ca="1" t="shared" si="21"/>
        <v>0</v>
      </c>
      <c r="U25">
        <f ca="1" t="shared" si="22"/>
        <v>0</v>
      </c>
      <c r="V25">
        <f ca="1" t="shared" si="23"/>
        <v>0</v>
      </c>
      <c r="W25">
        <f ca="1" t="shared" si="24"/>
        <v>0</v>
      </c>
      <c r="X25">
        <f ca="1" t="shared" si="25"/>
        <v>0</v>
      </c>
      <c r="Y25">
        <f ca="1" t="shared" si="26"/>
        <v>0</v>
      </c>
      <c r="Z25">
        <f ca="1" t="shared" si="27"/>
        <v>0</v>
      </c>
      <c r="AA25">
        <f ca="1" t="shared" si="28"/>
        <v>0</v>
      </c>
      <c r="AB25">
        <f ca="1" t="shared" si="29"/>
        <v>0</v>
      </c>
      <c r="AC25">
        <f ca="1" t="shared" si="30"/>
        <v>0</v>
      </c>
      <c r="AD25">
        <f ca="1" t="shared" si="31"/>
        <v>0</v>
      </c>
      <c r="AE25">
        <f ca="1" t="shared" si="32"/>
        <v>0</v>
      </c>
      <c r="AF25">
        <f ca="1" t="shared" si="33"/>
        <v>0</v>
      </c>
      <c r="AG25">
        <f ca="1" t="shared" si="34"/>
        <v>0</v>
      </c>
      <c r="AH25">
        <f ca="1" t="shared" si="35"/>
        <v>0</v>
      </c>
      <c r="AI25">
        <f ca="1" t="shared" si="36"/>
        <v>0</v>
      </c>
      <c r="AJ25">
        <f ca="1" t="shared" si="37"/>
        <v>0</v>
      </c>
      <c r="AK25">
        <f ca="1" t="shared" si="38"/>
        <v>0</v>
      </c>
      <c r="AL25">
        <f t="shared" si="3"/>
        <v>0</v>
      </c>
      <c r="AM25">
        <f ca="1" t="shared" si="4"/>
        <v>0</v>
      </c>
      <c r="AN25">
        <f ca="1" t="shared" si="5"/>
        <v>0</v>
      </c>
    </row>
    <row r="26" spans="1:40" ht="12.75">
      <c r="A26">
        <v>25</v>
      </c>
      <c r="B26" s="46">
        <f ca="1" t="shared" si="1"/>
        <v>0</v>
      </c>
      <c r="C26" s="46">
        <f ca="1" t="shared" si="2"/>
        <v>0</v>
      </c>
      <c r="D26" s="46">
        <f ca="1" t="shared" si="39"/>
        <v>0</v>
      </c>
      <c r="E26">
        <f ca="1" t="shared" si="6"/>
        <v>0</v>
      </c>
      <c r="F26">
        <f ca="1" t="shared" si="7"/>
        <v>0</v>
      </c>
      <c r="G26">
        <f ca="1" t="shared" si="8"/>
        <v>0</v>
      </c>
      <c r="H26">
        <f ca="1" t="shared" si="9"/>
        <v>0</v>
      </c>
      <c r="I26">
        <f ca="1" t="shared" si="10"/>
        <v>0</v>
      </c>
      <c r="J26">
        <f ca="1" t="shared" si="11"/>
        <v>0</v>
      </c>
      <c r="K26">
        <f ca="1" t="shared" si="12"/>
        <v>0</v>
      </c>
      <c r="L26">
        <f ca="1" t="shared" si="13"/>
        <v>0</v>
      </c>
      <c r="M26">
        <f ca="1" t="shared" si="14"/>
        <v>0</v>
      </c>
      <c r="N26">
        <f ca="1" t="shared" si="15"/>
        <v>0</v>
      </c>
      <c r="O26">
        <f ca="1" t="shared" si="16"/>
        <v>0</v>
      </c>
      <c r="P26">
        <f ca="1" t="shared" si="17"/>
        <v>0</v>
      </c>
      <c r="Q26">
        <f ca="1" t="shared" si="18"/>
        <v>0</v>
      </c>
      <c r="R26">
        <f ca="1" t="shared" si="19"/>
        <v>0</v>
      </c>
      <c r="S26">
        <f ca="1" t="shared" si="20"/>
        <v>0</v>
      </c>
      <c r="T26">
        <f ca="1" t="shared" si="21"/>
        <v>0</v>
      </c>
      <c r="U26">
        <f ca="1" t="shared" si="22"/>
        <v>0</v>
      </c>
      <c r="V26">
        <f ca="1" t="shared" si="23"/>
        <v>0</v>
      </c>
      <c r="W26">
        <f ca="1" t="shared" si="24"/>
        <v>0</v>
      </c>
      <c r="X26">
        <f ca="1" t="shared" si="25"/>
        <v>0</v>
      </c>
      <c r="Y26">
        <f ca="1" t="shared" si="26"/>
        <v>0</v>
      </c>
      <c r="Z26">
        <f ca="1" t="shared" si="27"/>
        <v>0</v>
      </c>
      <c r="AA26">
        <f ca="1" t="shared" si="28"/>
        <v>0</v>
      </c>
      <c r="AB26">
        <f ca="1" t="shared" si="29"/>
        <v>0</v>
      </c>
      <c r="AC26">
        <f ca="1" t="shared" si="30"/>
        <v>0</v>
      </c>
      <c r="AD26">
        <f ca="1" t="shared" si="31"/>
        <v>0</v>
      </c>
      <c r="AE26">
        <f ca="1" t="shared" si="32"/>
        <v>0</v>
      </c>
      <c r="AF26">
        <f ca="1" t="shared" si="33"/>
        <v>0</v>
      </c>
      <c r="AG26">
        <f ca="1" t="shared" si="34"/>
        <v>0</v>
      </c>
      <c r="AH26">
        <f ca="1" t="shared" si="35"/>
        <v>0</v>
      </c>
      <c r="AI26">
        <f ca="1" t="shared" si="36"/>
        <v>0</v>
      </c>
      <c r="AJ26">
        <f ca="1" t="shared" si="37"/>
        <v>0</v>
      </c>
      <c r="AK26">
        <f ca="1" t="shared" si="38"/>
        <v>0</v>
      </c>
      <c r="AL26">
        <f t="shared" si="3"/>
        <v>0</v>
      </c>
      <c r="AM26">
        <f ca="1" t="shared" si="4"/>
        <v>0</v>
      </c>
      <c r="AN26">
        <f ca="1" t="shared" si="5"/>
        <v>0</v>
      </c>
    </row>
    <row r="27" spans="1:40" ht="12.75">
      <c r="A27">
        <v>26</v>
      </c>
      <c r="B27" s="46">
        <f ca="1" t="shared" si="1"/>
        <v>0</v>
      </c>
      <c r="C27" s="46">
        <f ca="1" t="shared" si="2"/>
        <v>0</v>
      </c>
      <c r="D27" s="46">
        <f ca="1" t="shared" si="39"/>
        <v>0</v>
      </c>
      <c r="E27">
        <f ca="1" t="shared" si="6"/>
        <v>0</v>
      </c>
      <c r="F27">
        <f ca="1" t="shared" si="7"/>
        <v>0</v>
      </c>
      <c r="G27">
        <f ca="1" t="shared" si="8"/>
        <v>0</v>
      </c>
      <c r="H27">
        <f ca="1" t="shared" si="9"/>
        <v>0</v>
      </c>
      <c r="I27">
        <f ca="1" t="shared" si="10"/>
        <v>0</v>
      </c>
      <c r="J27">
        <f ca="1" t="shared" si="11"/>
        <v>0</v>
      </c>
      <c r="K27">
        <f ca="1" t="shared" si="12"/>
        <v>0</v>
      </c>
      <c r="L27">
        <f ca="1" t="shared" si="13"/>
        <v>0</v>
      </c>
      <c r="M27">
        <f ca="1" t="shared" si="14"/>
        <v>0</v>
      </c>
      <c r="N27">
        <f ca="1" t="shared" si="15"/>
        <v>0</v>
      </c>
      <c r="O27">
        <f ca="1" t="shared" si="16"/>
        <v>0</v>
      </c>
      <c r="P27">
        <f ca="1" t="shared" si="17"/>
        <v>0</v>
      </c>
      <c r="Q27">
        <f ca="1" t="shared" si="18"/>
        <v>0</v>
      </c>
      <c r="R27">
        <f ca="1" t="shared" si="19"/>
        <v>0</v>
      </c>
      <c r="S27">
        <f ca="1" t="shared" si="20"/>
        <v>0</v>
      </c>
      <c r="T27">
        <f ca="1" t="shared" si="21"/>
        <v>0</v>
      </c>
      <c r="U27">
        <f ca="1" t="shared" si="22"/>
        <v>0</v>
      </c>
      <c r="V27">
        <f ca="1" t="shared" si="23"/>
        <v>0</v>
      </c>
      <c r="W27">
        <f ca="1" t="shared" si="24"/>
        <v>0</v>
      </c>
      <c r="X27">
        <f ca="1" t="shared" si="25"/>
        <v>0</v>
      </c>
      <c r="Y27">
        <f ca="1" t="shared" si="26"/>
        <v>0</v>
      </c>
      <c r="Z27">
        <f ca="1" t="shared" si="27"/>
        <v>0</v>
      </c>
      <c r="AA27">
        <f ca="1" t="shared" si="28"/>
        <v>0</v>
      </c>
      <c r="AB27">
        <f ca="1" t="shared" si="29"/>
        <v>0</v>
      </c>
      <c r="AC27">
        <f ca="1" t="shared" si="30"/>
        <v>0</v>
      </c>
      <c r="AD27">
        <f ca="1" t="shared" si="31"/>
        <v>0</v>
      </c>
      <c r="AE27">
        <f ca="1" t="shared" si="32"/>
        <v>0</v>
      </c>
      <c r="AF27">
        <f ca="1" t="shared" si="33"/>
        <v>0</v>
      </c>
      <c r="AG27">
        <f ca="1" t="shared" si="34"/>
        <v>0</v>
      </c>
      <c r="AH27">
        <f ca="1" t="shared" si="35"/>
        <v>0</v>
      </c>
      <c r="AI27">
        <f ca="1" t="shared" si="36"/>
        <v>0</v>
      </c>
      <c r="AJ27">
        <f ca="1" t="shared" si="37"/>
        <v>0</v>
      </c>
      <c r="AK27">
        <f ca="1" t="shared" si="38"/>
        <v>0</v>
      </c>
      <c r="AL27">
        <f t="shared" si="3"/>
        <v>0</v>
      </c>
      <c r="AM27">
        <f ca="1" t="shared" si="4"/>
        <v>0</v>
      </c>
      <c r="AN27">
        <f ca="1" t="shared" si="5"/>
        <v>0</v>
      </c>
    </row>
    <row r="28" spans="1:40" ht="12.75">
      <c r="A28">
        <v>27</v>
      </c>
      <c r="B28" s="46">
        <f ca="1" t="shared" si="1"/>
        <v>0</v>
      </c>
      <c r="C28" s="46">
        <f ca="1" t="shared" si="2"/>
        <v>0</v>
      </c>
      <c r="D28" s="46">
        <f ca="1" t="shared" si="39"/>
        <v>0</v>
      </c>
      <c r="E28">
        <f ca="1" t="shared" si="6"/>
        <v>0</v>
      </c>
      <c r="F28">
        <f ca="1" t="shared" si="7"/>
        <v>0</v>
      </c>
      <c r="G28">
        <f ca="1" t="shared" si="8"/>
        <v>0</v>
      </c>
      <c r="H28">
        <f ca="1" t="shared" si="9"/>
        <v>0</v>
      </c>
      <c r="I28">
        <f ca="1" t="shared" si="10"/>
        <v>0</v>
      </c>
      <c r="J28">
        <f ca="1" t="shared" si="11"/>
        <v>0</v>
      </c>
      <c r="K28">
        <f ca="1" t="shared" si="12"/>
        <v>0</v>
      </c>
      <c r="L28">
        <f ca="1" t="shared" si="13"/>
        <v>0</v>
      </c>
      <c r="M28">
        <f ca="1" t="shared" si="14"/>
        <v>0</v>
      </c>
      <c r="N28">
        <f ca="1" t="shared" si="15"/>
        <v>0</v>
      </c>
      <c r="O28">
        <f ca="1" t="shared" si="16"/>
        <v>0</v>
      </c>
      <c r="P28">
        <f ca="1" t="shared" si="17"/>
        <v>0</v>
      </c>
      <c r="Q28">
        <f ca="1" t="shared" si="18"/>
        <v>0</v>
      </c>
      <c r="R28">
        <f ca="1" t="shared" si="19"/>
        <v>0</v>
      </c>
      <c r="S28">
        <f ca="1" t="shared" si="20"/>
        <v>0</v>
      </c>
      <c r="T28">
        <f ca="1" t="shared" si="21"/>
        <v>0</v>
      </c>
      <c r="U28">
        <f ca="1" t="shared" si="22"/>
        <v>0</v>
      </c>
      <c r="V28">
        <f ca="1" t="shared" si="23"/>
        <v>0</v>
      </c>
      <c r="W28">
        <f ca="1" t="shared" si="24"/>
        <v>0</v>
      </c>
      <c r="X28">
        <f ca="1" t="shared" si="25"/>
        <v>0</v>
      </c>
      <c r="Y28">
        <f ca="1" t="shared" si="26"/>
        <v>0</v>
      </c>
      <c r="Z28">
        <f ca="1" t="shared" si="27"/>
        <v>0</v>
      </c>
      <c r="AA28">
        <f ca="1" t="shared" si="28"/>
        <v>0</v>
      </c>
      <c r="AB28">
        <f ca="1" t="shared" si="29"/>
        <v>0</v>
      </c>
      <c r="AC28">
        <f ca="1" t="shared" si="30"/>
        <v>0</v>
      </c>
      <c r="AD28">
        <f ca="1" t="shared" si="31"/>
        <v>0</v>
      </c>
      <c r="AE28">
        <f ca="1" t="shared" si="32"/>
        <v>0</v>
      </c>
      <c r="AF28">
        <f ca="1" t="shared" si="33"/>
        <v>0</v>
      </c>
      <c r="AG28">
        <f ca="1" t="shared" si="34"/>
        <v>0</v>
      </c>
      <c r="AH28">
        <f ca="1" t="shared" si="35"/>
        <v>0</v>
      </c>
      <c r="AI28">
        <f ca="1" t="shared" si="36"/>
        <v>0</v>
      </c>
      <c r="AJ28">
        <f ca="1" t="shared" si="37"/>
        <v>0</v>
      </c>
      <c r="AK28">
        <f ca="1" t="shared" si="38"/>
        <v>0</v>
      </c>
      <c r="AL28">
        <f t="shared" si="3"/>
        <v>0</v>
      </c>
      <c r="AM28">
        <f ca="1" t="shared" si="4"/>
        <v>0</v>
      </c>
      <c r="AN28">
        <f ca="1" t="shared" si="5"/>
        <v>0</v>
      </c>
    </row>
    <row r="29" spans="1:40" ht="12.75">
      <c r="A29">
        <v>28</v>
      </c>
      <c r="B29" s="46">
        <f ca="1" t="shared" si="1"/>
        <v>0</v>
      </c>
      <c r="C29" s="46">
        <f ca="1" t="shared" si="2"/>
        <v>0</v>
      </c>
      <c r="D29" s="46">
        <f ca="1" t="shared" si="39"/>
        <v>0</v>
      </c>
      <c r="E29">
        <f ca="1" t="shared" si="6"/>
        <v>0</v>
      </c>
      <c r="F29">
        <f ca="1" t="shared" si="7"/>
        <v>0</v>
      </c>
      <c r="G29">
        <f ca="1" t="shared" si="8"/>
        <v>0</v>
      </c>
      <c r="H29">
        <f ca="1" t="shared" si="9"/>
        <v>0</v>
      </c>
      <c r="I29">
        <f ca="1" t="shared" si="10"/>
        <v>0</v>
      </c>
      <c r="J29">
        <f ca="1" t="shared" si="11"/>
        <v>0</v>
      </c>
      <c r="K29">
        <f ca="1" t="shared" si="12"/>
        <v>0</v>
      </c>
      <c r="L29">
        <f ca="1" t="shared" si="13"/>
        <v>0</v>
      </c>
      <c r="M29">
        <f ca="1" t="shared" si="14"/>
        <v>0</v>
      </c>
      <c r="N29">
        <f ca="1" t="shared" si="15"/>
        <v>0</v>
      </c>
      <c r="O29">
        <f ca="1" t="shared" si="16"/>
        <v>0</v>
      </c>
      <c r="P29">
        <f ca="1" t="shared" si="17"/>
        <v>0</v>
      </c>
      <c r="Q29">
        <f ca="1" t="shared" si="18"/>
        <v>0</v>
      </c>
      <c r="R29">
        <f ca="1" t="shared" si="19"/>
        <v>0</v>
      </c>
      <c r="S29">
        <f ca="1" t="shared" si="20"/>
        <v>0</v>
      </c>
      <c r="T29">
        <f ca="1" t="shared" si="21"/>
        <v>0</v>
      </c>
      <c r="U29">
        <f ca="1" t="shared" si="22"/>
        <v>0</v>
      </c>
      <c r="V29">
        <f ca="1" t="shared" si="23"/>
        <v>0</v>
      </c>
      <c r="W29">
        <f ca="1" t="shared" si="24"/>
        <v>0</v>
      </c>
      <c r="X29">
        <f ca="1" t="shared" si="25"/>
        <v>0</v>
      </c>
      <c r="Y29">
        <f ca="1" t="shared" si="26"/>
        <v>0</v>
      </c>
      <c r="Z29">
        <f ca="1" t="shared" si="27"/>
        <v>0</v>
      </c>
      <c r="AA29">
        <f ca="1" t="shared" si="28"/>
        <v>0</v>
      </c>
      <c r="AB29">
        <f ca="1" t="shared" si="29"/>
        <v>0</v>
      </c>
      <c r="AC29">
        <f ca="1" t="shared" si="30"/>
        <v>0</v>
      </c>
      <c r="AD29">
        <f ca="1" t="shared" si="31"/>
        <v>0</v>
      </c>
      <c r="AE29">
        <f ca="1" t="shared" si="32"/>
        <v>0</v>
      </c>
      <c r="AF29">
        <f ca="1" t="shared" si="33"/>
        <v>0</v>
      </c>
      <c r="AG29">
        <f ca="1" t="shared" si="34"/>
        <v>0</v>
      </c>
      <c r="AH29">
        <f ca="1" t="shared" si="35"/>
        <v>0</v>
      </c>
      <c r="AI29">
        <f ca="1" t="shared" si="36"/>
        <v>0</v>
      </c>
      <c r="AJ29">
        <f ca="1" t="shared" si="37"/>
        <v>0</v>
      </c>
      <c r="AK29">
        <f ca="1" t="shared" si="38"/>
        <v>0</v>
      </c>
      <c r="AL29">
        <f t="shared" si="3"/>
        <v>0</v>
      </c>
      <c r="AM29">
        <f ca="1" t="shared" si="4"/>
        <v>0</v>
      </c>
      <c r="AN29">
        <f ca="1" t="shared" si="5"/>
        <v>0</v>
      </c>
    </row>
    <row r="30" spans="1:40" ht="12.75">
      <c r="A30">
        <v>29</v>
      </c>
      <c r="B30" s="46">
        <f ca="1" t="shared" si="1"/>
        <v>0</v>
      </c>
      <c r="C30" s="46">
        <f ca="1" t="shared" si="2"/>
        <v>0</v>
      </c>
      <c r="D30" s="46">
        <f ca="1" t="shared" si="39"/>
        <v>0</v>
      </c>
      <c r="E30">
        <f ca="1" t="shared" si="6"/>
        <v>0</v>
      </c>
      <c r="F30">
        <f ca="1" t="shared" si="7"/>
        <v>0</v>
      </c>
      <c r="G30">
        <f ca="1" t="shared" si="8"/>
        <v>0</v>
      </c>
      <c r="H30">
        <f ca="1" t="shared" si="9"/>
        <v>0</v>
      </c>
      <c r="I30">
        <f ca="1" t="shared" si="10"/>
        <v>0</v>
      </c>
      <c r="J30">
        <f ca="1" t="shared" si="11"/>
        <v>0</v>
      </c>
      <c r="K30">
        <f ca="1" t="shared" si="12"/>
        <v>0</v>
      </c>
      <c r="L30">
        <f ca="1" t="shared" si="13"/>
        <v>0</v>
      </c>
      <c r="M30">
        <f ca="1" t="shared" si="14"/>
        <v>0</v>
      </c>
      <c r="N30">
        <f ca="1" t="shared" si="15"/>
        <v>0</v>
      </c>
      <c r="O30">
        <f ca="1" t="shared" si="16"/>
        <v>0</v>
      </c>
      <c r="P30">
        <f ca="1" t="shared" si="17"/>
        <v>0</v>
      </c>
      <c r="Q30">
        <f ca="1" t="shared" si="18"/>
        <v>0</v>
      </c>
      <c r="R30">
        <f ca="1" t="shared" si="19"/>
        <v>0</v>
      </c>
      <c r="S30">
        <f ca="1" t="shared" si="20"/>
        <v>0</v>
      </c>
      <c r="T30">
        <f ca="1" t="shared" si="21"/>
        <v>0</v>
      </c>
      <c r="U30">
        <f ca="1" t="shared" si="22"/>
        <v>0</v>
      </c>
      <c r="V30">
        <f ca="1" t="shared" si="23"/>
        <v>0</v>
      </c>
      <c r="W30">
        <f ca="1" t="shared" si="24"/>
        <v>0</v>
      </c>
      <c r="X30">
        <f ca="1" t="shared" si="25"/>
        <v>0</v>
      </c>
      <c r="Y30">
        <f ca="1" t="shared" si="26"/>
        <v>0</v>
      </c>
      <c r="Z30">
        <f ca="1" t="shared" si="27"/>
        <v>0</v>
      </c>
      <c r="AA30">
        <f ca="1" t="shared" si="28"/>
        <v>0</v>
      </c>
      <c r="AB30">
        <f ca="1" t="shared" si="29"/>
        <v>0</v>
      </c>
      <c r="AC30">
        <f ca="1" t="shared" si="30"/>
        <v>0</v>
      </c>
      <c r="AD30">
        <f ca="1" t="shared" si="31"/>
        <v>0</v>
      </c>
      <c r="AE30">
        <f ca="1" t="shared" si="32"/>
        <v>0</v>
      </c>
      <c r="AF30">
        <f ca="1" t="shared" si="33"/>
        <v>0</v>
      </c>
      <c r="AG30">
        <f ca="1" t="shared" si="34"/>
        <v>0</v>
      </c>
      <c r="AH30">
        <f ca="1" t="shared" si="35"/>
        <v>0</v>
      </c>
      <c r="AI30">
        <f ca="1" t="shared" si="36"/>
        <v>0</v>
      </c>
      <c r="AJ30">
        <f ca="1" t="shared" si="37"/>
        <v>0</v>
      </c>
      <c r="AK30">
        <f ca="1" t="shared" si="38"/>
        <v>0</v>
      </c>
      <c r="AL30">
        <f t="shared" si="3"/>
        <v>0</v>
      </c>
      <c r="AM30">
        <f ca="1" t="shared" si="4"/>
        <v>0</v>
      </c>
      <c r="AN30">
        <f ca="1" t="shared" si="5"/>
        <v>0</v>
      </c>
    </row>
    <row r="31" spans="1:40" ht="12.75">
      <c r="A31">
        <v>30</v>
      </c>
      <c r="B31" s="46">
        <f ca="1" t="shared" si="1"/>
        <v>0</v>
      </c>
      <c r="C31" s="46">
        <f ca="1" t="shared" si="2"/>
        <v>0</v>
      </c>
      <c r="D31" s="46">
        <f ca="1" t="shared" si="39"/>
        <v>0</v>
      </c>
      <c r="E31">
        <f ca="1" t="shared" si="6"/>
        <v>0</v>
      </c>
      <c r="F31">
        <f ca="1" t="shared" si="7"/>
        <v>0</v>
      </c>
      <c r="G31">
        <f ca="1" t="shared" si="8"/>
        <v>0</v>
      </c>
      <c r="H31">
        <f ca="1" t="shared" si="9"/>
        <v>0</v>
      </c>
      <c r="I31">
        <f ca="1" t="shared" si="10"/>
        <v>0</v>
      </c>
      <c r="J31">
        <f ca="1" t="shared" si="11"/>
        <v>0</v>
      </c>
      <c r="K31">
        <f ca="1" t="shared" si="12"/>
        <v>0</v>
      </c>
      <c r="L31">
        <f ca="1" t="shared" si="13"/>
        <v>0</v>
      </c>
      <c r="M31">
        <f ca="1" t="shared" si="14"/>
        <v>0</v>
      </c>
      <c r="N31">
        <f ca="1" t="shared" si="15"/>
        <v>0</v>
      </c>
      <c r="O31">
        <f ca="1" t="shared" si="16"/>
        <v>0</v>
      </c>
      <c r="P31">
        <f ca="1" t="shared" si="17"/>
        <v>0</v>
      </c>
      <c r="Q31">
        <f ca="1" t="shared" si="18"/>
        <v>0</v>
      </c>
      <c r="R31">
        <f ca="1" t="shared" si="19"/>
        <v>0</v>
      </c>
      <c r="S31">
        <f ca="1" t="shared" si="20"/>
        <v>0</v>
      </c>
      <c r="T31">
        <f ca="1" t="shared" si="21"/>
        <v>0</v>
      </c>
      <c r="U31">
        <f ca="1" t="shared" si="22"/>
        <v>0</v>
      </c>
      <c r="V31">
        <f ca="1" t="shared" si="23"/>
        <v>0</v>
      </c>
      <c r="W31">
        <f ca="1" t="shared" si="24"/>
        <v>0</v>
      </c>
      <c r="X31">
        <f ca="1" t="shared" si="25"/>
        <v>0</v>
      </c>
      <c r="Y31">
        <f ca="1" t="shared" si="26"/>
        <v>0</v>
      </c>
      <c r="Z31">
        <f ca="1" t="shared" si="27"/>
        <v>0</v>
      </c>
      <c r="AA31">
        <f ca="1" t="shared" si="28"/>
        <v>0</v>
      </c>
      <c r="AB31">
        <f ca="1" t="shared" si="29"/>
        <v>0</v>
      </c>
      <c r="AC31">
        <f ca="1" t="shared" si="30"/>
        <v>0</v>
      </c>
      <c r="AD31">
        <f ca="1" t="shared" si="31"/>
        <v>0</v>
      </c>
      <c r="AE31">
        <f ca="1" t="shared" si="32"/>
        <v>0</v>
      </c>
      <c r="AF31">
        <f ca="1" t="shared" si="33"/>
        <v>0</v>
      </c>
      <c r="AG31">
        <f ca="1" t="shared" si="34"/>
        <v>0</v>
      </c>
      <c r="AH31">
        <f ca="1" t="shared" si="35"/>
        <v>0</v>
      </c>
      <c r="AI31">
        <f ca="1" t="shared" si="36"/>
        <v>0</v>
      </c>
      <c r="AJ31">
        <f ca="1" t="shared" si="37"/>
        <v>0</v>
      </c>
      <c r="AK31">
        <f ca="1" t="shared" si="38"/>
        <v>0</v>
      </c>
      <c r="AL31">
        <f t="shared" si="3"/>
        <v>0</v>
      </c>
      <c r="AM31">
        <f ca="1" t="shared" si="4"/>
        <v>0</v>
      </c>
      <c r="AN31">
        <f ca="1" t="shared" si="5"/>
        <v>0</v>
      </c>
    </row>
    <row r="32" spans="1:40" ht="12.75">
      <c r="A32">
        <v>31</v>
      </c>
      <c r="B32" s="46">
        <f ca="1" t="shared" si="1"/>
        <v>0</v>
      </c>
      <c r="C32" s="46">
        <f ca="1" t="shared" si="2"/>
        <v>0</v>
      </c>
      <c r="D32" s="46">
        <f ca="1" t="shared" si="39"/>
        <v>0</v>
      </c>
      <c r="E32">
        <f ca="1" t="shared" si="6"/>
        <v>0</v>
      </c>
      <c r="F32">
        <f ca="1" t="shared" si="7"/>
        <v>0</v>
      </c>
      <c r="G32">
        <f ca="1" t="shared" si="8"/>
        <v>0</v>
      </c>
      <c r="H32">
        <f ca="1" t="shared" si="9"/>
        <v>0</v>
      </c>
      <c r="I32">
        <f ca="1" t="shared" si="10"/>
        <v>0</v>
      </c>
      <c r="J32">
        <f ca="1" t="shared" si="11"/>
        <v>0</v>
      </c>
      <c r="K32">
        <f ca="1" t="shared" si="12"/>
        <v>0</v>
      </c>
      <c r="L32">
        <f ca="1" t="shared" si="13"/>
        <v>0</v>
      </c>
      <c r="M32">
        <f ca="1" t="shared" si="14"/>
        <v>0</v>
      </c>
      <c r="N32">
        <f ca="1" t="shared" si="15"/>
        <v>0</v>
      </c>
      <c r="O32">
        <f ca="1" t="shared" si="16"/>
        <v>0</v>
      </c>
      <c r="P32">
        <f ca="1" t="shared" si="17"/>
        <v>0</v>
      </c>
      <c r="Q32">
        <f ca="1" t="shared" si="18"/>
        <v>0</v>
      </c>
      <c r="R32">
        <f ca="1" t="shared" si="19"/>
        <v>0</v>
      </c>
      <c r="S32">
        <f ca="1" t="shared" si="20"/>
        <v>0</v>
      </c>
      <c r="T32">
        <f ca="1" t="shared" si="21"/>
        <v>0</v>
      </c>
      <c r="U32">
        <f ca="1" t="shared" si="22"/>
        <v>0</v>
      </c>
      <c r="V32">
        <f ca="1" t="shared" si="23"/>
        <v>0</v>
      </c>
      <c r="W32">
        <f ca="1" t="shared" si="24"/>
        <v>0</v>
      </c>
      <c r="X32">
        <f ca="1" t="shared" si="25"/>
        <v>0</v>
      </c>
      <c r="Y32">
        <f ca="1" t="shared" si="26"/>
        <v>0</v>
      </c>
      <c r="Z32">
        <f ca="1" t="shared" si="27"/>
        <v>0</v>
      </c>
      <c r="AA32">
        <f ca="1" t="shared" si="28"/>
        <v>0</v>
      </c>
      <c r="AB32">
        <f ca="1" t="shared" si="29"/>
        <v>0</v>
      </c>
      <c r="AC32">
        <f ca="1" t="shared" si="30"/>
        <v>0</v>
      </c>
      <c r="AD32">
        <f ca="1" t="shared" si="31"/>
        <v>0</v>
      </c>
      <c r="AE32">
        <f ca="1" t="shared" si="32"/>
        <v>0</v>
      </c>
      <c r="AF32">
        <f ca="1" t="shared" si="33"/>
        <v>0</v>
      </c>
      <c r="AG32">
        <f ca="1" t="shared" si="34"/>
        <v>0</v>
      </c>
      <c r="AH32">
        <f ca="1" t="shared" si="35"/>
        <v>0</v>
      </c>
      <c r="AI32">
        <f ca="1" t="shared" si="36"/>
        <v>0</v>
      </c>
      <c r="AJ32">
        <f ca="1" t="shared" si="37"/>
        <v>0</v>
      </c>
      <c r="AK32">
        <f ca="1" t="shared" si="38"/>
        <v>0</v>
      </c>
      <c r="AL32">
        <f t="shared" si="3"/>
        <v>0</v>
      </c>
      <c r="AM32">
        <f ca="1" t="shared" si="4"/>
        <v>0</v>
      </c>
      <c r="AN32">
        <f ca="1" t="shared" si="5"/>
        <v>0</v>
      </c>
    </row>
    <row r="33" spans="1:40" ht="12.75">
      <c r="A33">
        <v>32</v>
      </c>
      <c r="B33" s="46">
        <f ca="1" t="shared" si="1"/>
        <v>0</v>
      </c>
      <c r="C33" s="46">
        <f ca="1" t="shared" si="2"/>
        <v>0</v>
      </c>
      <c r="D33" s="46">
        <f ca="1" t="shared" si="39"/>
        <v>0</v>
      </c>
      <c r="E33">
        <f ca="1" t="shared" si="6"/>
        <v>0</v>
      </c>
      <c r="F33">
        <f ca="1" t="shared" si="7"/>
        <v>0</v>
      </c>
      <c r="G33">
        <f ca="1" t="shared" si="8"/>
        <v>0</v>
      </c>
      <c r="H33">
        <f ca="1" t="shared" si="9"/>
        <v>0</v>
      </c>
      <c r="I33">
        <f ca="1" t="shared" si="10"/>
        <v>0</v>
      </c>
      <c r="J33">
        <f ca="1" t="shared" si="11"/>
        <v>0</v>
      </c>
      <c r="K33">
        <f ca="1" t="shared" si="12"/>
        <v>0</v>
      </c>
      <c r="L33">
        <f ca="1" t="shared" si="13"/>
        <v>0</v>
      </c>
      <c r="M33">
        <f ca="1" t="shared" si="14"/>
        <v>0</v>
      </c>
      <c r="N33">
        <f ca="1" t="shared" si="15"/>
        <v>0</v>
      </c>
      <c r="O33">
        <f ca="1" t="shared" si="16"/>
        <v>0</v>
      </c>
      <c r="P33">
        <f ca="1" t="shared" si="17"/>
        <v>0</v>
      </c>
      <c r="Q33">
        <f ca="1" t="shared" si="18"/>
        <v>0</v>
      </c>
      <c r="R33">
        <f ca="1" t="shared" si="19"/>
        <v>0</v>
      </c>
      <c r="S33">
        <f ca="1" t="shared" si="20"/>
        <v>0</v>
      </c>
      <c r="T33">
        <f ca="1" t="shared" si="21"/>
        <v>0</v>
      </c>
      <c r="U33">
        <f ca="1" t="shared" si="22"/>
        <v>0</v>
      </c>
      <c r="V33">
        <f ca="1" t="shared" si="23"/>
        <v>0</v>
      </c>
      <c r="W33">
        <f ca="1" t="shared" si="24"/>
        <v>0</v>
      </c>
      <c r="X33">
        <f ca="1" t="shared" si="25"/>
        <v>0</v>
      </c>
      <c r="Y33">
        <f ca="1" t="shared" si="26"/>
        <v>0</v>
      </c>
      <c r="Z33">
        <f ca="1" t="shared" si="27"/>
        <v>0</v>
      </c>
      <c r="AA33">
        <f ca="1" t="shared" si="28"/>
        <v>0</v>
      </c>
      <c r="AB33">
        <f ca="1" t="shared" si="29"/>
        <v>0</v>
      </c>
      <c r="AC33">
        <f ca="1" t="shared" si="30"/>
        <v>0</v>
      </c>
      <c r="AD33">
        <f ca="1" t="shared" si="31"/>
        <v>0</v>
      </c>
      <c r="AE33">
        <f ca="1" t="shared" si="32"/>
        <v>0</v>
      </c>
      <c r="AF33">
        <f ca="1" t="shared" si="33"/>
        <v>0</v>
      </c>
      <c r="AG33">
        <f ca="1" t="shared" si="34"/>
        <v>0</v>
      </c>
      <c r="AH33">
        <f ca="1" t="shared" si="35"/>
        <v>0</v>
      </c>
      <c r="AI33">
        <f ca="1" t="shared" si="36"/>
        <v>0</v>
      </c>
      <c r="AJ33">
        <f ca="1" t="shared" si="37"/>
        <v>0</v>
      </c>
      <c r="AK33">
        <f ca="1" t="shared" si="38"/>
        <v>0</v>
      </c>
      <c r="AL33">
        <f t="shared" si="3"/>
        <v>0</v>
      </c>
      <c r="AM33">
        <f ca="1" t="shared" si="4"/>
        <v>0</v>
      </c>
      <c r="AN33">
        <f ca="1" t="shared" si="5"/>
        <v>0</v>
      </c>
    </row>
    <row r="34" spans="1:40" ht="12.75">
      <c r="A34">
        <v>33</v>
      </c>
      <c r="B34" s="46">
        <f ca="1" t="shared" si="1"/>
        <v>0</v>
      </c>
      <c r="C34" s="46">
        <f ca="1" t="shared" si="2"/>
        <v>0</v>
      </c>
      <c r="D34" s="46">
        <f ca="1" t="shared" si="39"/>
        <v>0</v>
      </c>
      <c r="E34">
        <f ca="1" t="shared" si="6"/>
        <v>0</v>
      </c>
      <c r="F34">
        <f ca="1" t="shared" si="7"/>
        <v>0</v>
      </c>
      <c r="G34">
        <f ca="1" t="shared" si="8"/>
        <v>0</v>
      </c>
      <c r="H34">
        <f ca="1" t="shared" si="9"/>
        <v>0</v>
      </c>
      <c r="I34">
        <f ca="1" t="shared" si="10"/>
        <v>0</v>
      </c>
      <c r="J34">
        <f ca="1" t="shared" si="11"/>
        <v>0</v>
      </c>
      <c r="K34">
        <f ca="1" t="shared" si="12"/>
        <v>0</v>
      </c>
      <c r="L34">
        <f ca="1" t="shared" si="13"/>
        <v>0</v>
      </c>
      <c r="M34">
        <f ca="1" t="shared" si="14"/>
        <v>0</v>
      </c>
      <c r="N34">
        <f ca="1" t="shared" si="15"/>
        <v>0</v>
      </c>
      <c r="O34">
        <f ca="1" t="shared" si="16"/>
        <v>0</v>
      </c>
      <c r="P34">
        <f ca="1" t="shared" si="17"/>
        <v>0</v>
      </c>
      <c r="Q34">
        <f ca="1" t="shared" si="18"/>
        <v>0</v>
      </c>
      <c r="R34">
        <f ca="1" t="shared" si="19"/>
        <v>0</v>
      </c>
      <c r="S34">
        <f ca="1" t="shared" si="20"/>
        <v>0</v>
      </c>
      <c r="T34">
        <f ca="1" t="shared" si="21"/>
        <v>0</v>
      </c>
      <c r="U34">
        <f ca="1" t="shared" si="22"/>
        <v>0</v>
      </c>
      <c r="V34">
        <f ca="1" t="shared" si="23"/>
        <v>0</v>
      </c>
      <c r="W34">
        <f ca="1" t="shared" si="24"/>
        <v>0</v>
      </c>
      <c r="X34">
        <f ca="1" t="shared" si="25"/>
        <v>0</v>
      </c>
      <c r="Y34">
        <f ca="1" t="shared" si="26"/>
        <v>0</v>
      </c>
      <c r="Z34">
        <f ca="1" t="shared" si="27"/>
        <v>0</v>
      </c>
      <c r="AA34">
        <f ca="1" t="shared" si="28"/>
        <v>0</v>
      </c>
      <c r="AB34">
        <f ca="1" t="shared" si="29"/>
        <v>0</v>
      </c>
      <c r="AC34">
        <f ca="1" t="shared" si="30"/>
        <v>0</v>
      </c>
      <c r="AD34">
        <f ca="1" t="shared" si="31"/>
        <v>0</v>
      </c>
      <c r="AE34">
        <f ca="1" t="shared" si="32"/>
        <v>0</v>
      </c>
      <c r="AF34">
        <f ca="1" t="shared" si="33"/>
        <v>0</v>
      </c>
      <c r="AG34">
        <f ca="1" t="shared" si="34"/>
        <v>0</v>
      </c>
      <c r="AH34">
        <f ca="1" t="shared" si="35"/>
        <v>0</v>
      </c>
      <c r="AI34">
        <f ca="1" t="shared" si="36"/>
        <v>0</v>
      </c>
      <c r="AJ34">
        <f ca="1" t="shared" si="37"/>
        <v>0</v>
      </c>
      <c r="AK34">
        <f ca="1" t="shared" si="38"/>
        <v>0</v>
      </c>
      <c r="AL34">
        <f t="shared" si="3"/>
        <v>0</v>
      </c>
      <c r="AM34">
        <f ca="1" t="shared" si="4"/>
        <v>0</v>
      </c>
      <c r="AN34">
        <f ca="1" t="shared" si="5"/>
        <v>0</v>
      </c>
    </row>
    <row r="35" spans="1:40" ht="12.75">
      <c r="A35">
        <v>34</v>
      </c>
      <c r="B35" s="46">
        <f ca="1" t="shared" si="1"/>
        <v>0</v>
      </c>
      <c r="C35" s="46">
        <f ca="1" t="shared" si="2"/>
        <v>0</v>
      </c>
      <c r="D35" s="46">
        <f ca="1" t="shared" si="39"/>
        <v>0</v>
      </c>
      <c r="E35">
        <f ca="1" t="shared" si="6"/>
        <v>0</v>
      </c>
      <c r="F35">
        <f ca="1" t="shared" si="7"/>
        <v>0</v>
      </c>
      <c r="G35">
        <f ca="1" t="shared" si="8"/>
        <v>0</v>
      </c>
      <c r="H35">
        <f ca="1" t="shared" si="9"/>
        <v>0</v>
      </c>
      <c r="I35">
        <f ca="1" t="shared" si="10"/>
        <v>0</v>
      </c>
      <c r="J35">
        <f ca="1" t="shared" si="11"/>
        <v>0</v>
      </c>
      <c r="K35">
        <f ca="1" t="shared" si="12"/>
        <v>0</v>
      </c>
      <c r="L35">
        <f ca="1" t="shared" si="13"/>
        <v>0</v>
      </c>
      <c r="M35">
        <f ca="1" t="shared" si="14"/>
        <v>0</v>
      </c>
      <c r="N35">
        <f ca="1" t="shared" si="15"/>
        <v>0</v>
      </c>
      <c r="O35">
        <f ca="1" t="shared" si="16"/>
        <v>0</v>
      </c>
      <c r="P35">
        <f ca="1" t="shared" si="17"/>
        <v>0</v>
      </c>
      <c r="Q35">
        <f ca="1" t="shared" si="18"/>
        <v>0</v>
      </c>
      <c r="R35">
        <f ca="1" t="shared" si="19"/>
        <v>0</v>
      </c>
      <c r="S35">
        <f ca="1" t="shared" si="20"/>
        <v>0</v>
      </c>
      <c r="T35">
        <f ca="1" t="shared" si="21"/>
        <v>0</v>
      </c>
      <c r="U35">
        <f ca="1" t="shared" si="22"/>
        <v>0</v>
      </c>
      <c r="V35">
        <f ca="1" t="shared" si="23"/>
        <v>0</v>
      </c>
      <c r="W35">
        <f ca="1" t="shared" si="24"/>
        <v>0</v>
      </c>
      <c r="X35">
        <f ca="1" t="shared" si="25"/>
        <v>0</v>
      </c>
      <c r="Y35">
        <f ca="1" t="shared" si="26"/>
        <v>0</v>
      </c>
      <c r="Z35">
        <f ca="1" t="shared" si="27"/>
        <v>0</v>
      </c>
      <c r="AA35">
        <f ca="1" t="shared" si="28"/>
        <v>0</v>
      </c>
      <c r="AB35">
        <f ca="1" t="shared" si="29"/>
        <v>0</v>
      </c>
      <c r="AC35">
        <f ca="1" t="shared" si="30"/>
        <v>0</v>
      </c>
      <c r="AD35">
        <f ca="1" t="shared" si="31"/>
        <v>0</v>
      </c>
      <c r="AE35">
        <f ca="1" t="shared" si="32"/>
        <v>0</v>
      </c>
      <c r="AF35">
        <f ca="1" t="shared" si="33"/>
        <v>0</v>
      </c>
      <c r="AG35">
        <f ca="1" t="shared" si="34"/>
        <v>0</v>
      </c>
      <c r="AH35">
        <f ca="1" t="shared" si="35"/>
        <v>0</v>
      </c>
      <c r="AI35">
        <f ca="1" t="shared" si="36"/>
        <v>0</v>
      </c>
      <c r="AJ35">
        <f ca="1" t="shared" si="37"/>
        <v>0</v>
      </c>
      <c r="AK35">
        <f ca="1" t="shared" si="38"/>
        <v>0</v>
      </c>
      <c r="AL35">
        <f t="shared" si="3"/>
        <v>0</v>
      </c>
      <c r="AM35">
        <f ca="1" t="shared" si="4"/>
        <v>0</v>
      </c>
      <c r="AN35">
        <f ca="1" t="shared" si="5"/>
        <v>0</v>
      </c>
    </row>
    <row r="36" spans="1:40" ht="12.75">
      <c r="A36">
        <v>35</v>
      </c>
      <c r="B36" s="46">
        <f ca="1" t="shared" si="1"/>
        <v>0</v>
      </c>
      <c r="C36" s="46">
        <f ca="1" t="shared" si="2"/>
        <v>0</v>
      </c>
      <c r="D36" s="46">
        <f ca="1" t="shared" si="39"/>
        <v>0</v>
      </c>
      <c r="E36">
        <f ca="1" t="shared" si="6"/>
        <v>0</v>
      </c>
      <c r="F36">
        <f ca="1" t="shared" si="7"/>
        <v>0</v>
      </c>
      <c r="G36">
        <f ca="1" t="shared" si="8"/>
        <v>0</v>
      </c>
      <c r="H36">
        <f ca="1" t="shared" si="9"/>
        <v>0</v>
      </c>
      <c r="I36">
        <f ca="1" t="shared" si="10"/>
        <v>0</v>
      </c>
      <c r="J36">
        <f ca="1" t="shared" si="11"/>
        <v>0</v>
      </c>
      <c r="K36">
        <f ca="1" t="shared" si="12"/>
        <v>0</v>
      </c>
      <c r="L36">
        <f ca="1" t="shared" si="13"/>
        <v>0</v>
      </c>
      <c r="M36">
        <f ca="1" t="shared" si="14"/>
        <v>0</v>
      </c>
      <c r="N36">
        <f ca="1" t="shared" si="15"/>
        <v>0</v>
      </c>
      <c r="O36">
        <f ca="1" t="shared" si="16"/>
        <v>0</v>
      </c>
      <c r="P36">
        <f ca="1" t="shared" si="17"/>
        <v>0</v>
      </c>
      <c r="Q36">
        <f ca="1" t="shared" si="18"/>
        <v>0</v>
      </c>
      <c r="R36">
        <f ca="1" t="shared" si="19"/>
        <v>0</v>
      </c>
      <c r="S36">
        <f ca="1" t="shared" si="20"/>
        <v>0</v>
      </c>
      <c r="T36">
        <f ca="1" t="shared" si="21"/>
        <v>0</v>
      </c>
      <c r="U36">
        <f ca="1" t="shared" si="22"/>
        <v>0</v>
      </c>
      <c r="V36">
        <f ca="1" t="shared" si="23"/>
        <v>0</v>
      </c>
      <c r="W36">
        <f ca="1" t="shared" si="24"/>
        <v>0</v>
      </c>
      <c r="X36">
        <f ca="1" t="shared" si="25"/>
        <v>0</v>
      </c>
      <c r="Y36">
        <f ca="1" t="shared" si="26"/>
        <v>0</v>
      </c>
      <c r="Z36">
        <f ca="1" t="shared" si="27"/>
        <v>0</v>
      </c>
      <c r="AA36">
        <f ca="1" t="shared" si="28"/>
        <v>0</v>
      </c>
      <c r="AB36">
        <f ca="1" t="shared" si="29"/>
        <v>0</v>
      </c>
      <c r="AC36">
        <f ca="1" t="shared" si="30"/>
        <v>0</v>
      </c>
      <c r="AD36">
        <f ca="1" t="shared" si="31"/>
        <v>0</v>
      </c>
      <c r="AE36">
        <f ca="1" t="shared" si="32"/>
        <v>0</v>
      </c>
      <c r="AF36">
        <f ca="1" t="shared" si="33"/>
        <v>0</v>
      </c>
      <c r="AG36">
        <f ca="1" t="shared" si="34"/>
        <v>0</v>
      </c>
      <c r="AH36">
        <f ca="1" t="shared" si="35"/>
        <v>0</v>
      </c>
      <c r="AI36">
        <f ca="1" t="shared" si="36"/>
        <v>0</v>
      </c>
      <c r="AJ36">
        <f ca="1" t="shared" si="37"/>
        <v>0</v>
      </c>
      <c r="AK36">
        <f ca="1" t="shared" si="38"/>
        <v>0</v>
      </c>
      <c r="AL36">
        <f t="shared" si="3"/>
        <v>0</v>
      </c>
      <c r="AM36">
        <f ca="1" t="shared" si="4"/>
        <v>0</v>
      </c>
      <c r="AN36">
        <f ca="1" t="shared" si="5"/>
        <v>0</v>
      </c>
    </row>
    <row r="37" spans="1:40" ht="12.75">
      <c r="A37">
        <v>36</v>
      </c>
      <c r="B37" s="46">
        <f ca="1" t="shared" si="1"/>
        <v>0</v>
      </c>
      <c r="C37" s="46">
        <f ca="1" t="shared" si="2"/>
        <v>0</v>
      </c>
      <c r="D37" s="46">
        <f ca="1" t="shared" si="39"/>
        <v>0</v>
      </c>
      <c r="E37">
        <f ca="1" t="shared" si="6"/>
        <v>0</v>
      </c>
      <c r="F37">
        <f ca="1" t="shared" si="7"/>
        <v>0</v>
      </c>
      <c r="G37">
        <f ca="1" t="shared" si="8"/>
        <v>0</v>
      </c>
      <c r="H37">
        <f ca="1" t="shared" si="9"/>
        <v>0</v>
      </c>
      <c r="I37">
        <f ca="1" t="shared" si="10"/>
        <v>0</v>
      </c>
      <c r="J37">
        <f ca="1" t="shared" si="11"/>
        <v>0</v>
      </c>
      <c r="K37">
        <f ca="1" t="shared" si="12"/>
        <v>0</v>
      </c>
      <c r="L37">
        <f ca="1" t="shared" si="13"/>
        <v>0</v>
      </c>
      <c r="M37">
        <f ca="1" t="shared" si="14"/>
        <v>0</v>
      </c>
      <c r="N37">
        <f ca="1" t="shared" si="15"/>
        <v>0</v>
      </c>
      <c r="O37">
        <f ca="1" t="shared" si="16"/>
        <v>0</v>
      </c>
      <c r="P37">
        <f ca="1" t="shared" si="17"/>
        <v>0</v>
      </c>
      <c r="Q37">
        <f ca="1" t="shared" si="18"/>
        <v>0</v>
      </c>
      <c r="R37">
        <f ca="1" t="shared" si="19"/>
        <v>0</v>
      </c>
      <c r="S37">
        <f ca="1" t="shared" si="20"/>
        <v>0</v>
      </c>
      <c r="T37">
        <f ca="1" t="shared" si="21"/>
        <v>0</v>
      </c>
      <c r="U37">
        <f ca="1" t="shared" si="22"/>
        <v>0</v>
      </c>
      <c r="V37">
        <f ca="1" t="shared" si="23"/>
        <v>0</v>
      </c>
      <c r="W37">
        <f ca="1" t="shared" si="24"/>
        <v>0</v>
      </c>
      <c r="X37">
        <f ca="1" t="shared" si="25"/>
        <v>0</v>
      </c>
      <c r="Y37">
        <f ca="1" t="shared" si="26"/>
        <v>0</v>
      </c>
      <c r="Z37">
        <f ca="1" t="shared" si="27"/>
        <v>0</v>
      </c>
      <c r="AA37">
        <f ca="1" t="shared" si="28"/>
        <v>0</v>
      </c>
      <c r="AB37">
        <f ca="1" t="shared" si="29"/>
        <v>0</v>
      </c>
      <c r="AC37">
        <f ca="1" t="shared" si="30"/>
        <v>0</v>
      </c>
      <c r="AD37">
        <f ca="1" t="shared" si="31"/>
        <v>0</v>
      </c>
      <c r="AE37">
        <f ca="1" t="shared" si="32"/>
        <v>0</v>
      </c>
      <c r="AF37">
        <f ca="1" t="shared" si="33"/>
        <v>0</v>
      </c>
      <c r="AG37">
        <f ca="1" t="shared" si="34"/>
        <v>0</v>
      </c>
      <c r="AH37">
        <f ca="1" t="shared" si="35"/>
        <v>0</v>
      </c>
      <c r="AI37">
        <f ca="1" t="shared" si="36"/>
        <v>0</v>
      </c>
      <c r="AJ37">
        <f ca="1" t="shared" si="37"/>
        <v>0</v>
      </c>
      <c r="AK37">
        <f ca="1" t="shared" si="38"/>
        <v>0</v>
      </c>
      <c r="AL37">
        <f t="shared" si="3"/>
        <v>0</v>
      </c>
      <c r="AM37">
        <f ca="1" t="shared" si="4"/>
        <v>0</v>
      </c>
      <c r="AN37">
        <f ca="1" t="shared" si="5"/>
        <v>0</v>
      </c>
    </row>
    <row r="38" spans="1:40" ht="12.75">
      <c r="A38">
        <v>37</v>
      </c>
      <c r="B38" s="46">
        <f ca="1" t="shared" si="1"/>
        <v>0</v>
      </c>
      <c r="C38" s="46">
        <f ca="1" t="shared" si="2"/>
        <v>0</v>
      </c>
      <c r="D38" s="46">
        <f ca="1" t="shared" si="39"/>
        <v>0</v>
      </c>
      <c r="E38">
        <f ca="1" t="shared" si="6"/>
        <v>0</v>
      </c>
      <c r="F38">
        <f ca="1" t="shared" si="7"/>
        <v>0</v>
      </c>
      <c r="G38">
        <f ca="1" t="shared" si="8"/>
        <v>0</v>
      </c>
      <c r="H38">
        <f ca="1" t="shared" si="9"/>
        <v>0</v>
      </c>
      <c r="I38">
        <f ca="1" t="shared" si="10"/>
        <v>0</v>
      </c>
      <c r="J38">
        <f ca="1" t="shared" si="11"/>
        <v>0</v>
      </c>
      <c r="K38">
        <f ca="1" t="shared" si="12"/>
        <v>0</v>
      </c>
      <c r="L38">
        <f ca="1" t="shared" si="13"/>
        <v>0</v>
      </c>
      <c r="M38">
        <f ca="1" t="shared" si="14"/>
        <v>0</v>
      </c>
      <c r="N38">
        <f ca="1" t="shared" si="15"/>
        <v>0</v>
      </c>
      <c r="O38">
        <f ca="1" t="shared" si="16"/>
        <v>0</v>
      </c>
      <c r="P38">
        <f ca="1" t="shared" si="17"/>
        <v>0</v>
      </c>
      <c r="Q38">
        <f ca="1" t="shared" si="18"/>
        <v>0</v>
      </c>
      <c r="R38">
        <f ca="1" t="shared" si="19"/>
        <v>0</v>
      </c>
      <c r="S38">
        <f ca="1" t="shared" si="20"/>
        <v>0</v>
      </c>
      <c r="T38">
        <f ca="1" t="shared" si="21"/>
        <v>0</v>
      </c>
      <c r="U38">
        <f ca="1" t="shared" si="22"/>
        <v>0</v>
      </c>
      <c r="V38">
        <f ca="1" t="shared" si="23"/>
        <v>0</v>
      </c>
      <c r="W38">
        <f ca="1" t="shared" si="24"/>
        <v>0</v>
      </c>
      <c r="X38">
        <f ca="1" t="shared" si="25"/>
        <v>0</v>
      </c>
      <c r="Y38">
        <f ca="1" t="shared" si="26"/>
        <v>0</v>
      </c>
      <c r="Z38">
        <f ca="1" t="shared" si="27"/>
        <v>0</v>
      </c>
      <c r="AA38">
        <f ca="1" t="shared" si="28"/>
        <v>0</v>
      </c>
      <c r="AB38">
        <f ca="1" t="shared" si="29"/>
        <v>0</v>
      </c>
      <c r="AC38">
        <f ca="1" t="shared" si="30"/>
        <v>0</v>
      </c>
      <c r="AD38">
        <f ca="1" t="shared" si="31"/>
        <v>0</v>
      </c>
      <c r="AE38">
        <f ca="1" t="shared" si="32"/>
        <v>0</v>
      </c>
      <c r="AF38">
        <f ca="1" t="shared" si="33"/>
        <v>0</v>
      </c>
      <c r="AG38">
        <f ca="1" t="shared" si="34"/>
        <v>0</v>
      </c>
      <c r="AH38">
        <f ca="1" t="shared" si="35"/>
        <v>0</v>
      </c>
      <c r="AI38">
        <f ca="1" t="shared" si="36"/>
        <v>0</v>
      </c>
      <c r="AJ38">
        <f ca="1" t="shared" si="37"/>
        <v>0</v>
      </c>
      <c r="AK38">
        <f ca="1" t="shared" si="38"/>
        <v>0</v>
      </c>
      <c r="AL38">
        <f t="shared" si="3"/>
        <v>0</v>
      </c>
      <c r="AM38">
        <f ca="1" t="shared" si="4"/>
        <v>0</v>
      </c>
      <c r="AN38">
        <f ca="1" t="shared" si="5"/>
        <v>0</v>
      </c>
    </row>
    <row r="39" spans="1:40" ht="12.75">
      <c r="A39">
        <v>38</v>
      </c>
      <c r="B39" s="46">
        <f ca="1" t="shared" si="1"/>
        <v>0</v>
      </c>
      <c r="C39" s="46">
        <f ca="1" t="shared" si="2"/>
        <v>0</v>
      </c>
      <c r="D39" s="46">
        <f ca="1" t="shared" si="39"/>
        <v>0</v>
      </c>
      <c r="E39">
        <f ca="1" t="shared" si="6"/>
        <v>0</v>
      </c>
      <c r="F39">
        <f ca="1" t="shared" si="7"/>
        <v>0</v>
      </c>
      <c r="G39">
        <f ca="1" t="shared" si="8"/>
        <v>0</v>
      </c>
      <c r="H39">
        <f ca="1" t="shared" si="9"/>
        <v>0</v>
      </c>
      <c r="I39">
        <f ca="1" t="shared" si="10"/>
        <v>0</v>
      </c>
      <c r="J39">
        <f ca="1" t="shared" si="11"/>
        <v>0</v>
      </c>
      <c r="K39">
        <f ca="1" t="shared" si="12"/>
        <v>0</v>
      </c>
      <c r="L39">
        <f ca="1" t="shared" si="13"/>
        <v>0</v>
      </c>
      <c r="M39">
        <f ca="1" t="shared" si="14"/>
        <v>0</v>
      </c>
      <c r="N39">
        <f ca="1" t="shared" si="15"/>
        <v>0</v>
      </c>
      <c r="O39">
        <f ca="1" t="shared" si="16"/>
        <v>0</v>
      </c>
      <c r="P39">
        <f ca="1" t="shared" si="17"/>
        <v>0</v>
      </c>
      <c r="Q39">
        <f ca="1" t="shared" si="18"/>
        <v>0</v>
      </c>
      <c r="R39">
        <f ca="1" t="shared" si="19"/>
        <v>0</v>
      </c>
      <c r="S39">
        <f ca="1" t="shared" si="20"/>
        <v>0</v>
      </c>
      <c r="T39">
        <f ca="1" t="shared" si="21"/>
        <v>0</v>
      </c>
      <c r="U39">
        <f ca="1" t="shared" si="22"/>
        <v>0</v>
      </c>
      <c r="V39">
        <f ca="1" t="shared" si="23"/>
        <v>0</v>
      </c>
      <c r="W39">
        <f ca="1" t="shared" si="24"/>
        <v>0</v>
      </c>
      <c r="X39">
        <f ca="1" t="shared" si="25"/>
        <v>0</v>
      </c>
      <c r="Y39">
        <f ca="1" t="shared" si="26"/>
        <v>0</v>
      </c>
      <c r="Z39">
        <f ca="1" t="shared" si="27"/>
        <v>0</v>
      </c>
      <c r="AA39">
        <f ca="1" t="shared" si="28"/>
        <v>0</v>
      </c>
      <c r="AB39">
        <f ca="1" t="shared" si="29"/>
        <v>0</v>
      </c>
      <c r="AC39">
        <f ca="1" t="shared" si="30"/>
        <v>0</v>
      </c>
      <c r="AD39">
        <f ca="1" t="shared" si="31"/>
        <v>0</v>
      </c>
      <c r="AE39">
        <f ca="1" t="shared" si="32"/>
        <v>0</v>
      </c>
      <c r="AF39">
        <f ca="1" t="shared" si="33"/>
        <v>0</v>
      </c>
      <c r="AG39">
        <f ca="1" t="shared" si="34"/>
        <v>0</v>
      </c>
      <c r="AH39">
        <f ca="1" t="shared" si="35"/>
        <v>0</v>
      </c>
      <c r="AI39">
        <f ca="1" t="shared" si="36"/>
        <v>0</v>
      </c>
      <c r="AJ39">
        <f ca="1" t="shared" si="37"/>
        <v>0</v>
      </c>
      <c r="AK39">
        <f ca="1" t="shared" si="38"/>
        <v>0</v>
      </c>
      <c r="AL39">
        <f t="shared" si="3"/>
        <v>0</v>
      </c>
      <c r="AM39">
        <f ca="1" t="shared" si="4"/>
        <v>0</v>
      </c>
      <c r="AN39">
        <f ca="1" t="shared" si="5"/>
        <v>0</v>
      </c>
    </row>
    <row r="40" spans="1:40" ht="12.75">
      <c r="A40">
        <v>39</v>
      </c>
      <c r="B40" s="46">
        <f ca="1" t="shared" si="1"/>
        <v>0</v>
      </c>
      <c r="C40" s="46">
        <f ca="1" t="shared" si="2"/>
        <v>0</v>
      </c>
      <c r="D40" s="46">
        <f ca="1" t="shared" si="39"/>
        <v>0</v>
      </c>
      <c r="E40">
        <f ca="1" t="shared" si="6"/>
        <v>0</v>
      </c>
      <c r="F40">
        <f ca="1" t="shared" si="7"/>
        <v>0</v>
      </c>
      <c r="G40">
        <f ca="1" t="shared" si="8"/>
        <v>0</v>
      </c>
      <c r="H40">
        <f ca="1" t="shared" si="9"/>
        <v>0</v>
      </c>
      <c r="I40">
        <f ca="1" t="shared" si="10"/>
        <v>0</v>
      </c>
      <c r="J40">
        <f ca="1" t="shared" si="11"/>
        <v>0</v>
      </c>
      <c r="K40">
        <f ca="1" t="shared" si="12"/>
        <v>0</v>
      </c>
      <c r="L40">
        <f ca="1" t="shared" si="13"/>
        <v>0</v>
      </c>
      <c r="M40">
        <f ca="1" t="shared" si="14"/>
        <v>0</v>
      </c>
      <c r="N40">
        <f ca="1" t="shared" si="15"/>
        <v>0</v>
      </c>
      <c r="O40">
        <f ca="1" t="shared" si="16"/>
        <v>0</v>
      </c>
      <c r="P40">
        <f ca="1" t="shared" si="17"/>
        <v>0</v>
      </c>
      <c r="Q40">
        <f ca="1" t="shared" si="18"/>
        <v>0</v>
      </c>
      <c r="R40">
        <f ca="1" t="shared" si="19"/>
        <v>0</v>
      </c>
      <c r="S40">
        <f ca="1" t="shared" si="20"/>
        <v>0</v>
      </c>
      <c r="T40">
        <f ca="1" t="shared" si="21"/>
        <v>0</v>
      </c>
      <c r="U40">
        <f ca="1" t="shared" si="22"/>
        <v>0</v>
      </c>
      <c r="V40">
        <f ca="1" t="shared" si="23"/>
        <v>0</v>
      </c>
      <c r="W40">
        <f ca="1" t="shared" si="24"/>
        <v>0</v>
      </c>
      <c r="X40">
        <f ca="1" t="shared" si="25"/>
        <v>0</v>
      </c>
      <c r="Y40">
        <f ca="1" t="shared" si="26"/>
        <v>0</v>
      </c>
      <c r="Z40">
        <f ca="1" t="shared" si="27"/>
        <v>0</v>
      </c>
      <c r="AA40">
        <f ca="1" t="shared" si="28"/>
        <v>0</v>
      </c>
      <c r="AB40">
        <f ca="1" t="shared" si="29"/>
        <v>0</v>
      </c>
      <c r="AC40">
        <f ca="1" t="shared" si="30"/>
        <v>0</v>
      </c>
      <c r="AD40">
        <f ca="1" t="shared" si="31"/>
        <v>0</v>
      </c>
      <c r="AE40">
        <f ca="1" t="shared" si="32"/>
        <v>0</v>
      </c>
      <c r="AF40">
        <f ca="1" t="shared" si="33"/>
        <v>0</v>
      </c>
      <c r="AG40">
        <f ca="1" t="shared" si="34"/>
        <v>0</v>
      </c>
      <c r="AH40">
        <f ca="1" t="shared" si="35"/>
        <v>0</v>
      </c>
      <c r="AI40">
        <f ca="1" t="shared" si="36"/>
        <v>0</v>
      </c>
      <c r="AJ40">
        <f ca="1" t="shared" si="37"/>
        <v>0</v>
      </c>
      <c r="AK40">
        <f ca="1" t="shared" si="38"/>
        <v>0</v>
      </c>
      <c r="AL40">
        <f t="shared" si="3"/>
        <v>0</v>
      </c>
      <c r="AM40">
        <f ca="1" t="shared" si="4"/>
        <v>0</v>
      </c>
      <c r="AN40">
        <f ca="1" t="shared" si="5"/>
        <v>0</v>
      </c>
    </row>
    <row r="41" spans="1:40" ht="12.75">
      <c r="A41">
        <v>40</v>
      </c>
      <c r="B41" s="46">
        <f ca="1" t="shared" si="1"/>
        <v>0</v>
      </c>
      <c r="C41" s="46">
        <f ca="1" t="shared" si="2"/>
        <v>0</v>
      </c>
      <c r="D41" s="46">
        <f ca="1" t="shared" si="39"/>
        <v>0</v>
      </c>
      <c r="E41">
        <f ca="1" t="shared" si="6"/>
        <v>0</v>
      </c>
      <c r="F41">
        <f ca="1" t="shared" si="7"/>
        <v>0</v>
      </c>
      <c r="G41">
        <f ca="1" t="shared" si="8"/>
        <v>0</v>
      </c>
      <c r="H41">
        <f ca="1" t="shared" si="9"/>
        <v>0</v>
      </c>
      <c r="I41">
        <f ca="1" t="shared" si="10"/>
        <v>0</v>
      </c>
      <c r="J41">
        <f ca="1" t="shared" si="11"/>
        <v>0</v>
      </c>
      <c r="K41">
        <f ca="1" t="shared" si="12"/>
        <v>0</v>
      </c>
      <c r="L41">
        <f ca="1" t="shared" si="13"/>
        <v>0</v>
      </c>
      <c r="M41">
        <f ca="1" t="shared" si="14"/>
        <v>0</v>
      </c>
      <c r="N41">
        <f ca="1" t="shared" si="15"/>
        <v>0</v>
      </c>
      <c r="O41">
        <f ca="1" t="shared" si="16"/>
        <v>0</v>
      </c>
      <c r="P41">
        <f ca="1" t="shared" si="17"/>
        <v>0</v>
      </c>
      <c r="Q41">
        <f ca="1" t="shared" si="18"/>
        <v>0</v>
      </c>
      <c r="R41">
        <f ca="1" t="shared" si="19"/>
        <v>0</v>
      </c>
      <c r="S41">
        <f ca="1" t="shared" si="20"/>
        <v>0</v>
      </c>
      <c r="T41">
        <f ca="1" t="shared" si="21"/>
        <v>0</v>
      </c>
      <c r="U41">
        <f ca="1" t="shared" si="22"/>
        <v>0</v>
      </c>
      <c r="V41">
        <f ca="1" t="shared" si="23"/>
        <v>0</v>
      </c>
      <c r="W41">
        <f ca="1" t="shared" si="24"/>
        <v>0</v>
      </c>
      <c r="X41">
        <f ca="1" t="shared" si="25"/>
        <v>0</v>
      </c>
      <c r="Y41">
        <f ca="1" t="shared" si="26"/>
        <v>0</v>
      </c>
      <c r="Z41">
        <f ca="1" t="shared" si="27"/>
        <v>0</v>
      </c>
      <c r="AA41">
        <f ca="1" t="shared" si="28"/>
        <v>0</v>
      </c>
      <c r="AB41">
        <f ca="1" t="shared" si="29"/>
        <v>0</v>
      </c>
      <c r="AC41">
        <f ca="1" t="shared" si="30"/>
        <v>0</v>
      </c>
      <c r="AD41">
        <f ca="1" t="shared" si="31"/>
        <v>0</v>
      </c>
      <c r="AE41">
        <f ca="1" t="shared" si="32"/>
        <v>0</v>
      </c>
      <c r="AF41">
        <f ca="1" t="shared" si="33"/>
        <v>0</v>
      </c>
      <c r="AG41">
        <f ca="1" t="shared" si="34"/>
        <v>0</v>
      </c>
      <c r="AH41">
        <f ca="1" t="shared" si="35"/>
        <v>0</v>
      </c>
      <c r="AI41">
        <f ca="1" t="shared" si="36"/>
        <v>0</v>
      </c>
      <c r="AJ41">
        <f ca="1" t="shared" si="37"/>
        <v>0</v>
      </c>
      <c r="AK41">
        <f ca="1" t="shared" si="38"/>
        <v>0</v>
      </c>
      <c r="AL41">
        <f t="shared" si="3"/>
        <v>0</v>
      </c>
      <c r="AM41">
        <f ca="1" t="shared" si="4"/>
        <v>0</v>
      </c>
      <c r="AN41">
        <f ca="1" t="shared" si="5"/>
        <v>0</v>
      </c>
    </row>
    <row r="42" spans="1:40" ht="12.75">
      <c r="A42">
        <v>41</v>
      </c>
      <c r="B42" s="46">
        <f ca="1" t="shared" si="1"/>
        <v>0</v>
      </c>
      <c r="C42" s="46">
        <f ca="1" t="shared" si="2"/>
        <v>0</v>
      </c>
      <c r="D42" s="46">
        <f ca="1" t="shared" si="39"/>
        <v>0</v>
      </c>
      <c r="E42">
        <f ca="1" t="shared" si="6"/>
        <v>0</v>
      </c>
      <c r="F42">
        <f ca="1" t="shared" si="7"/>
        <v>0</v>
      </c>
      <c r="G42">
        <f ca="1" t="shared" si="8"/>
        <v>0</v>
      </c>
      <c r="H42">
        <f ca="1" t="shared" si="9"/>
        <v>0</v>
      </c>
      <c r="I42">
        <f ca="1" t="shared" si="10"/>
        <v>0</v>
      </c>
      <c r="J42">
        <f ca="1" t="shared" si="11"/>
        <v>0</v>
      </c>
      <c r="K42">
        <f ca="1" t="shared" si="12"/>
        <v>0</v>
      </c>
      <c r="L42">
        <f ca="1" t="shared" si="13"/>
        <v>0</v>
      </c>
      <c r="M42">
        <f ca="1" t="shared" si="14"/>
        <v>0</v>
      </c>
      <c r="N42">
        <f ca="1" t="shared" si="15"/>
        <v>0</v>
      </c>
      <c r="O42">
        <f ca="1" t="shared" si="16"/>
        <v>0</v>
      </c>
      <c r="P42">
        <f ca="1" t="shared" si="17"/>
        <v>0</v>
      </c>
      <c r="Q42">
        <f ca="1" t="shared" si="18"/>
        <v>0</v>
      </c>
      <c r="R42">
        <f ca="1" t="shared" si="19"/>
        <v>0</v>
      </c>
      <c r="S42">
        <f ca="1" t="shared" si="20"/>
        <v>0</v>
      </c>
      <c r="T42">
        <f ca="1" t="shared" si="21"/>
        <v>0</v>
      </c>
      <c r="U42">
        <f ca="1" t="shared" si="22"/>
        <v>0</v>
      </c>
      <c r="V42">
        <f ca="1" t="shared" si="23"/>
        <v>0</v>
      </c>
      <c r="W42">
        <f ca="1" t="shared" si="24"/>
        <v>0</v>
      </c>
      <c r="X42">
        <f ca="1" t="shared" si="25"/>
        <v>0</v>
      </c>
      <c r="Y42">
        <f ca="1" t="shared" si="26"/>
        <v>0</v>
      </c>
      <c r="Z42">
        <f ca="1" t="shared" si="27"/>
        <v>0</v>
      </c>
      <c r="AA42">
        <f ca="1" t="shared" si="28"/>
        <v>0</v>
      </c>
      <c r="AB42">
        <f ca="1" t="shared" si="29"/>
        <v>0</v>
      </c>
      <c r="AC42">
        <f ca="1" t="shared" si="30"/>
        <v>0</v>
      </c>
      <c r="AD42">
        <f ca="1" t="shared" si="31"/>
        <v>0</v>
      </c>
      <c r="AE42">
        <f ca="1" t="shared" si="32"/>
        <v>0</v>
      </c>
      <c r="AF42">
        <f ca="1" t="shared" si="33"/>
        <v>0</v>
      </c>
      <c r="AG42">
        <f ca="1" t="shared" si="34"/>
        <v>0</v>
      </c>
      <c r="AH42">
        <f ca="1" t="shared" si="35"/>
        <v>0</v>
      </c>
      <c r="AI42">
        <f ca="1" t="shared" si="36"/>
        <v>0</v>
      </c>
      <c r="AJ42">
        <f ca="1" t="shared" si="37"/>
        <v>0</v>
      </c>
      <c r="AK42">
        <f ca="1" t="shared" si="38"/>
        <v>0</v>
      </c>
      <c r="AL42">
        <f t="shared" si="3"/>
        <v>0</v>
      </c>
      <c r="AM42">
        <f ca="1" t="shared" si="4"/>
        <v>0</v>
      </c>
      <c r="AN42">
        <f ca="1" t="shared" si="5"/>
        <v>0</v>
      </c>
    </row>
    <row r="43" spans="1:40" ht="12.75">
      <c r="A43">
        <v>42</v>
      </c>
      <c r="B43" s="46">
        <f ca="1" t="shared" si="1"/>
        <v>0</v>
      </c>
      <c r="C43" s="46">
        <f ca="1" t="shared" si="2"/>
        <v>0</v>
      </c>
      <c r="D43" s="46">
        <f ca="1" t="shared" si="39"/>
        <v>0</v>
      </c>
      <c r="E43">
        <f ca="1" t="shared" si="6"/>
        <v>0</v>
      </c>
      <c r="F43">
        <f ca="1" t="shared" si="7"/>
        <v>0</v>
      </c>
      <c r="G43">
        <f ca="1" t="shared" si="8"/>
        <v>0</v>
      </c>
      <c r="H43">
        <f ca="1" t="shared" si="9"/>
        <v>0</v>
      </c>
      <c r="I43">
        <f ca="1" t="shared" si="10"/>
        <v>0</v>
      </c>
      <c r="J43">
        <f ca="1" t="shared" si="11"/>
        <v>0</v>
      </c>
      <c r="K43">
        <f ca="1" t="shared" si="12"/>
        <v>0</v>
      </c>
      <c r="L43">
        <f ca="1" t="shared" si="13"/>
        <v>0</v>
      </c>
      <c r="M43">
        <f ca="1" t="shared" si="14"/>
        <v>0</v>
      </c>
      <c r="N43">
        <f ca="1" t="shared" si="15"/>
        <v>0</v>
      </c>
      <c r="O43">
        <f ca="1" t="shared" si="16"/>
        <v>0</v>
      </c>
      <c r="P43">
        <f ca="1" t="shared" si="17"/>
        <v>0</v>
      </c>
      <c r="Q43">
        <f ca="1" t="shared" si="18"/>
        <v>0</v>
      </c>
      <c r="R43">
        <f ca="1" t="shared" si="19"/>
        <v>0</v>
      </c>
      <c r="S43">
        <f ca="1" t="shared" si="20"/>
        <v>0</v>
      </c>
      <c r="T43">
        <f ca="1" t="shared" si="21"/>
        <v>0</v>
      </c>
      <c r="U43">
        <f ca="1" t="shared" si="22"/>
        <v>0</v>
      </c>
      <c r="V43">
        <f ca="1" t="shared" si="23"/>
        <v>0</v>
      </c>
      <c r="W43">
        <f ca="1" t="shared" si="24"/>
        <v>0</v>
      </c>
      <c r="X43">
        <f ca="1" t="shared" si="25"/>
        <v>0</v>
      </c>
      <c r="Y43">
        <f ca="1" t="shared" si="26"/>
        <v>0</v>
      </c>
      <c r="Z43">
        <f ca="1" t="shared" si="27"/>
        <v>0</v>
      </c>
      <c r="AA43">
        <f ca="1" t="shared" si="28"/>
        <v>0</v>
      </c>
      <c r="AB43">
        <f ca="1" t="shared" si="29"/>
        <v>0</v>
      </c>
      <c r="AC43">
        <f ca="1" t="shared" si="30"/>
        <v>0</v>
      </c>
      <c r="AD43">
        <f ca="1" t="shared" si="31"/>
        <v>0</v>
      </c>
      <c r="AE43">
        <f ca="1" t="shared" si="32"/>
        <v>0</v>
      </c>
      <c r="AF43">
        <f ca="1" t="shared" si="33"/>
        <v>0</v>
      </c>
      <c r="AG43">
        <f ca="1" t="shared" si="34"/>
        <v>0</v>
      </c>
      <c r="AH43">
        <f ca="1" t="shared" si="35"/>
        <v>0</v>
      </c>
      <c r="AI43">
        <f ca="1" t="shared" si="36"/>
        <v>0</v>
      </c>
      <c r="AJ43">
        <f ca="1" t="shared" si="37"/>
        <v>0</v>
      </c>
      <c r="AK43">
        <f ca="1" t="shared" si="38"/>
        <v>0</v>
      </c>
      <c r="AL43">
        <f t="shared" si="3"/>
        <v>0</v>
      </c>
      <c r="AM43">
        <f ca="1" t="shared" si="4"/>
        <v>0</v>
      </c>
      <c r="AN43">
        <f ca="1" t="shared" si="5"/>
        <v>0</v>
      </c>
    </row>
    <row r="44" spans="1:40" ht="12.75">
      <c r="A44">
        <v>43</v>
      </c>
      <c r="B44" s="46">
        <f ca="1" t="shared" si="1"/>
        <v>0</v>
      </c>
      <c r="C44" s="46">
        <f ca="1" t="shared" si="2"/>
        <v>0</v>
      </c>
      <c r="D44" s="46">
        <f ca="1" t="shared" si="39"/>
        <v>0</v>
      </c>
      <c r="E44">
        <f ca="1" t="shared" si="6"/>
        <v>0</v>
      </c>
      <c r="F44">
        <f ca="1" t="shared" si="7"/>
        <v>0</v>
      </c>
      <c r="G44">
        <f ca="1" t="shared" si="8"/>
        <v>0</v>
      </c>
      <c r="H44">
        <f ca="1" t="shared" si="9"/>
        <v>0</v>
      </c>
      <c r="I44">
        <f ca="1" t="shared" si="10"/>
        <v>0</v>
      </c>
      <c r="J44">
        <f ca="1" t="shared" si="11"/>
        <v>0</v>
      </c>
      <c r="K44">
        <f ca="1" t="shared" si="12"/>
        <v>0</v>
      </c>
      <c r="L44">
        <f ca="1" t="shared" si="13"/>
        <v>0</v>
      </c>
      <c r="M44">
        <f ca="1" t="shared" si="14"/>
        <v>0</v>
      </c>
      <c r="N44">
        <f ca="1" t="shared" si="15"/>
        <v>0</v>
      </c>
      <c r="O44">
        <f ca="1" t="shared" si="16"/>
        <v>0</v>
      </c>
      <c r="P44">
        <f ca="1" t="shared" si="17"/>
        <v>0</v>
      </c>
      <c r="Q44">
        <f ca="1" t="shared" si="18"/>
        <v>0</v>
      </c>
      <c r="R44">
        <f ca="1" t="shared" si="19"/>
        <v>0</v>
      </c>
      <c r="S44">
        <f ca="1" t="shared" si="20"/>
        <v>0</v>
      </c>
      <c r="T44">
        <f ca="1" t="shared" si="21"/>
        <v>0</v>
      </c>
      <c r="U44">
        <f ca="1" t="shared" si="22"/>
        <v>0</v>
      </c>
      <c r="V44">
        <f ca="1" t="shared" si="23"/>
        <v>0</v>
      </c>
      <c r="W44">
        <f ca="1" t="shared" si="24"/>
        <v>0</v>
      </c>
      <c r="X44">
        <f ca="1" t="shared" si="25"/>
        <v>0</v>
      </c>
      <c r="Y44">
        <f ca="1" t="shared" si="26"/>
        <v>0</v>
      </c>
      <c r="Z44">
        <f ca="1" t="shared" si="27"/>
        <v>0</v>
      </c>
      <c r="AA44">
        <f ca="1" t="shared" si="28"/>
        <v>0</v>
      </c>
      <c r="AB44">
        <f ca="1" t="shared" si="29"/>
        <v>0</v>
      </c>
      <c r="AC44">
        <f ca="1" t="shared" si="30"/>
        <v>0</v>
      </c>
      <c r="AD44">
        <f ca="1" t="shared" si="31"/>
        <v>0</v>
      </c>
      <c r="AE44">
        <f ca="1" t="shared" si="32"/>
        <v>0</v>
      </c>
      <c r="AF44">
        <f ca="1" t="shared" si="33"/>
        <v>0</v>
      </c>
      <c r="AG44">
        <f ca="1" t="shared" si="34"/>
        <v>0</v>
      </c>
      <c r="AH44">
        <f ca="1" t="shared" si="35"/>
        <v>0</v>
      </c>
      <c r="AI44">
        <f ca="1" t="shared" si="36"/>
        <v>0</v>
      </c>
      <c r="AJ44">
        <f ca="1" t="shared" si="37"/>
        <v>0</v>
      </c>
      <c r="AK44">
        <f ca="1" t="shared" si="38"/>
        <v>0</v>
      </c>
      <c r="AL44">
        <f t="shared" si="3"/>
        <v>0</v>
      </c>
      <c r="AM44">
        <f ca="1" t="shared" si="4"/>
        <v>0</v>
      </c>
      <c r="AN44">
        <f ca="1" t="shared" si="5"/>
        <v>0</v>
      </c>
    </row>
    <row r="45" spans="1:40" ht="12.75">
      <c r="A45">
        <v>44</v>
      </c>
      <c r="B45" s="46">
        <f ca="1" t="shared" si="1"/>
        <v>0</v>
      </c>
      <c r="C45" s="46">
        <f ca="1" t="shared" si="2"/>
        <v>0</v>
      </c>
      <c r="D45" s="46">
        <f ca="1" t="shared" si="39"/>
        <v>0</v>
      </c>
      <c r="E45">
        <f ca="1" t="shared" si="6"/>
        <v>0</v>
      </c>
      <c r="F45">
        <f ca="1" t="shared" si="7"/>
        <v>0</v>
      </c>
      <c r="G45">
        <f ca="1" t="shared" si="8"/>
        <v>0</v>
      </c>
      <c r="H45">
        <f ca="1" t="shared" si="9"/>
        <v>0</v>
      </c>
      <c r="I45">
        <f ca="1" t="shared" si="10"/>
        <v>0</v>
      </c>
      <c r="J45">
        <f ca="1" t="shared" si="11"/>
        <v>0</v>
      </c>
      <c r="K45">
        <f ca="1" t="shared" si="12"/>
        <v>0</v>
      </c>
      <c r="L45">
        <f ca="1" t="shared" si="13"/>
        <v>0</v>
      </c>
      <c r="M45">
        <f ca="1" t="shared" si="14"/>
        <v>0</v>
      </c>
      <c r="N45">
        <f ca="1" t="shared" si="15"/>
        <v>0</v>
      </c>
      <c r="O45">
        <f ca="1" t="shared" si="16"/>
        <v>0</v>
      </c>
      <c r="P45">
        <f ca="1" t="shared" si="17"/>
        <v>0</v>
      </c>
      <c r="Q45">
        <f ca="1" t="shared" si="18"/>
        <v>0</v>
      </c>
      <c r="R45">
        <f ca="1" t="shared" si="19"/>
        <v>0</v>
      </c>
      <c r="S45">
        <f ca="1" t="shared" si="20"/>
        <v>0</v>
      </c>
      <c r="T45">
        <f ca="1" t="shared" si="21"/>
        <v>0</v>
      </c>
      <c r="U45">
        <f ca="1" t="shared" si="22"/>
        <v>0</v>
      </c>
      <c r="V45">
        <f ca="1" t="shared" si="23"/>
        <v>0</v>
      </c>
      <c r="W45">
        <f ca="1" t="shared" si="24"/>
        <v>0</v>
      </c>
      <c r="X45">
        <f ca="1" t="shared" si="25"/>
        <v>0</v>
      </c>
      <c r="Y45">
        <f ca="1" t="shared" si="26"/>
        <v>0</v>
      </c>
      <c r="Z45">
        <f ca="1" t="shared" si="27"/>
        <v>0</v>
      </c>
      <c r="AA45">
        <f ca="1" t="shared" si="28"/>
        <v>0</v>
      </c>
      <c r="AB45">
        <f ca="1" t="shared" si="29"/>
        <v>0</v>
      </c>
      <c r="AC45">
        <f ca="1" t="shared" si="30"/>
        <v>0</v>
      </c>
      <c r="AD45">
        <f ca="1" t="shared" si="31"/>
        <v>0</v>
      </c>
      <c r="AE45">
        <f ca="1" t="shared" si="32"/>
        <v>0</v>
      </c>
      <c r="AF45">
        <f ca="1" t="shared" si="33"/>
        <v>0</v>
      </c>
      <c r="AG45">
        <f ca="1" t="shared" si="34"/>
        <v>0</v>
      </c>
      <c r="AH45">
        <f ca="1" t="shared" si="35"/>
        <v>0</v>
      </c>
      <c r="AI45">
        <f ca="1" t="shared" si="36"/>
        <v>0</v>
      </c>
      <c r="AJ45">
        <f ca="1" t="shared" si="37"/>
        <v>0</v>
      </c>
      <c r="AK45">
        <f ca="1" t="shared" si="38"/>
        <v>0</v>
      </c>
      <c r="AL45">
        <f t="shared" si="3"/>
        <v>0</v>
      </c>
      <c r="AM45">
        <f ca="1" t="shared" si="4"/>
        <v>0</v>
      </c>
      <c r="AN45">
        <f ca="1" t="shared" si="5"/>
        <v>0</v>
      </c>
    </row>
    <row r="46" spans="1:40" ht="12.75">
      <c r="A46">
        <v>45</v>
      </c>
      <c r="B46" s="46">
        <f ca="1" t="shared" si="1"/>
        <v>0</v>
      </c>
      <c r="C46" s="46">
        <f ca="1" t="shared" si="2"/>
        <v>0</v>
      </c>
      <c r="D46" s="46">
        <f ca="1" t="shared" si="39"/>
        <v>0</v>
      </c>
      <c r="E46">
        <f ca="1" t="shared" si="6"/>
        <v>0</v>
      </c>
      <c r="F46">
        <f ca="1" t="shared" si="7"/>
        <v>0</v>
      </c>
      <c r="G46">
        <f ca="1" t="shared" si="8"/>
        <v>0</v>
      </c>
      <c r="H46">
        <f ca="1" t="shared" si="9"/>
        <v>0</v>
      </c>
      <c r="I46">
        <f ca="1" t="shared" si="10"/>
        <v>0</v>
      </c>
      <c r="J46">
        <f ca="1" t="shared" si="11"/>
        <v>0</v>
      </c>
      <c r="K46">
        <f ca="1" t="shared" si="12"/>
        <v>0</v>
      </c>
      <c r="L46">
        <f ca="1" t="shared" si="13"/>
        <v>0</v>
      </c>
      <c r="M46">
        <f ca="1" t="shared" si="14"/>
        <v>0</v>
      </c>
      <c r="N46">
        <f ca="1" t="shared" si="15"/>
        <v>0</v>
      </c>
      <c r="O46">
        <f ca="1" t="shared" si="16"/>
        <v>0</v>
      </c>
      <c r="P46">
        <f ca="1" t="shared" si="17"/>
        <v>0</v>
      </c>
      <c r="Q46">
        <f ca="1" t="shared" si="18"/>
        <v>0</v>
      </c>
      <c r="R46">
        <f ca="1" t="shared" si="19"/>
        <v>0</v>
      </c>
      <c r="S46">
        <f ca="1" t="shared" si="20"/>
        <v>0</v>
      </c>
      <c r="T46">
        <f ca="1" t="shared" si="21"/>
        <v>0</v>
      </c>
      <c r="U46">
        <f ca="1" t="shared" si="22"/>
        <v>0</v>
      </c>
      <c r="V46">
        <f ca="1" t="shared" si="23"/>
        <v>0</v>
      </c>
      <c r="W46">
        <f ca="1" t="shared" si="24"/>
        <v>0</v>
      </c>
      <c r="X46">
        <f ca="1" t="shared" si="25"/>
        <v>0</v>
      </c>
      <c r="Y46">
        <f ca="1" t="shared" si="26"/>
        <v>0</v>
      </c>
      <c r="Z46">
        <f ca="1" t="shared" si="27"/>
        <v>0</v>
      </c>
      <c r="AA46">
        <f ca="1" t="shared" si="28"/>
        <v>0</v>
      </c>
      <c r="AB46">
        <f ca="1" t="shared" si="29"/>
        <v>0</v>
      </c>
      <c r="AC46">
        <f ca="1" t="shared" si="30"/>
        <v>0</v>
      </c>
      <c r="AD46">
        <f ca="1" t="shared" si="31"/>
        <v>0</v>
      </c>
      <c r="AE46">
        <f ca="1" t="shared" si="32"/>
        <v>0</v>
      </c>
      <c r="AF46">
        <f ca="1" t="shared" si="33"/>
        <v>0</v>
      </c>
      <c r="AG46">
        <f ca="1" t="shared" si="34"/>
        <v>0</v>
      </c>
      <c r="AH46">
        <f ca="1" t="shared" si="35"/>
        <v>0</v>
      </c>
      <c r="AI46">
        <f ca="1" t="shared" si="36"/>
        <v>0</v>
      </c>
      <c r="AJ46">
        <f ca="1" t="shared" si="37"/>
        <v>0</v>
      </c>
      <c r="AK46">
        <f ca="1" t="shared" si="38"/>
        <v>0</v>
      </c>
      <c r="AL46">
        <f t="shared" si="3"/>
        <v>0</v>
      </c>
      <c r="AM46">
        <f ca="1" t="shared" si="4"/>
        <v>0</v>
      </c>
      <c r="AN46">
        <f ca="1" t="shared" si="5"/>
        <v>0</v>
      </c>
    </row>
    <row r="47" spans="1:40" ht="12.75">
      <c r="A47">
        <v>46</v>
      </c>
      <c r="B47" s="46">
        <f ca="1" t="shared" si="1"/>
        <v>0</v>
      </c>
      <c r="C47" s="46">
        <f ca="1" t="shared" si="2"/>
        <v>0</v>
      </c>
      <c r="D47" s="46">
        <f ca="1" t="shared" si="39"/>
        <v>0</v>
      </c>
      <c r="E47">
        <f ca="1" t="shared" si="6"/>
        <v>0</v>
      </c>
      <c r="F47">
        <f ca="1" t="shared" si="7"/>
        <v>0</v>
      </c>
      <c r="G47">
        <f ca="1" t="shared" si="8"/>
        <v>0</v>
      </c>
      <c r="H47">
        <f ca="1" t="shared" si="9"/>
        <v>0</v>
      </c>
      <c r="I47">
        <f ca="1" t="shared" si="10"/>
        <v>0</v>
      </c>
      <c r="J47">
        <f ca="1" t="shared" si="11"/>
        <v>0</v>
      </c>
      <c r="K47">
        <f ca="1" t="shared" si="12"/>
        <v>0</v>
      </c>
      <c r="L47">
        <f ca="1" t="shared" si="13"/>
        <v>0</v>
      </c>
      <c r="M47">
        <f ca="1" t="shared" si="14"/>
        <v>0</v>
      </c>
      <c r="N47">
        <f ca="1" t="shared" si="15"/>
        <v>0</v>
      </c>
      <c r="O47">
        <f ca="1" t="shared" si="16"/>
        <v>0</v>
      </c>
      <c r="P47">
        <f ca="1" t="shared" si="17"/>
        <v>0</v>
      </c>
      <c r="Q47">
        <f ca="1" t="shared" si="18"/>
        <v>0</v>
      </c>
      <c r="R47">
        <f ca="1" t="shared" si="19"/>
        <v>0</v>
      </c>
      <c r="S47">
        <f ca="1" t="shared" si="20"/>
        <v>0</v>
      </c>
      <c r="T47">
        <f ca="1" t="shared" si="21"/>
        <v>0</v>
      </c>
      <c r="U47">
        <f ca="1" t="shared" si="22"/>
        <v>0</v>
      </c>
      <c r="V47">
        <f ca="1" t="shared" si="23"/>
        <v>0</v>
      </c>
      <c r="W47">
        <f ca="1" t="shared" si="24"/>
        <v>0</v>
      </c>
      <c r="X47">
        <f ca="1" t="shared" si="25"/>
        <v>0</v>
      </c>
      <c r="Y47">
        <f ca="1" t="shared" si="26"/>
        <v>0</v>
      </c>
      <c r="Z47">
        <f ca="1" t="shared" si="27"/>
        <v>0</v>
      </c>
      <c r="AA47">
        <f ca="1" t="shared" si="28"/>
        <v>0</v>
      </c>
      <c r="AB47">
        <f ca="1" t="shared" si="29"/>
        <v>0</v>
      </c>
      <c r="AC47">
        <f ca="1" t="shared" si="30"/>
        <v>0</v>
      </c>
      <c r="AD47">
        <f ca="1" t="shared" si="31"/>
        <v>0</v>
      </c>
      <c r="AE47">
        <f ca="1" t="shared" si="32"/>
        <v>0</v>
      </c>
      <c r="AF47">
        <f ca="1" t="shared" si="33"/>
        <v>0</v>
      </c>
      <c r="AG47">
        <f ca="1" t="shared" si="34"/>
        <v>0</v>
      </c>
      <c r="AH47">
        <f ca="1" t="shared" si="35"/>
        <v>0</v>
      </c>
      <c r="AI47">
        <f ca="1" t="shared" si="36"/>
        <v>0</v>
      </c>
      <c r="AJ47">
        <f ca="1" t="shared" si="37"/>
        <v>0</v>
      </c>
      <c r="AK47">
        <f ca="1" t="shared" si="38"/>
        <v>0</v>
      </c>
      <c r="AL47">
        <f t="shared" si="3"/>
        <v>0</v>
      </c>
      <c r="AM47">
        <f ca="1" t="shared" si="4"/>
        <v>0</v>
      </c>
      <c r="AN47">
        <f ca="1" t="shared" si="5"/>
        <v>0</v>
      </c>
    </row>
    <row r="48" spans="1:40" ht="12.75">
      <c r="A48">
        <v>47</v>
      </c>
      <c r="B48" s="46">
        <f ca="1" t="shared" si="1"/>
        <v>0</v>
      </c>
      <c r="C48" s="46">
        <f ca="1" t="shared" si="2"/>
        <v>0</v>
      </c>
      <c r="D48" s="46">
        <f ca="1" t="shared" si="39"/>
        <v>0</v>
      </c>
      <c r="E48">
        <f ca="1" t="shared" si="6"/>
        <v>0</v>
      </c>
      <c r="F48">
        <f ca="1" t="shared" si="7"/>
        <v>0</v>
      </c>
      <c r="G48">
        <f ca="1" t="shared" si="8"/>
        <v>0</v>
      </c>
      <c r="H48">
        <f ca="1" t="shared" si="9"/>
        <v>0</v>
      </c>
      <c r="I48">
        <f ca="1" t="shared" si="10"/>
        <v>0</v>
      </c>
      <c r="J48">
        <f ca="1" t="shared" si="11"/>
        <v>0</v>
      </c>
      <c r="K48">
        <f ca="1" t="shared" si="12"/>
        <v>0</v>
      </c>
      <c r="L48">
        <f ca="1" t="shared" si="13"/>
        <v>0</v>
      </c>
      <c r="M48">
        <f ca="1" t="shared" si="14"/>
        <v>0</v>
      </c>
      <c r="N48">
        <f ca="1" t="shared" si="15"/>
        <v>0</v>
      </c>
      <c r="O48">
        <f ca="1" t="shared" si="16"/>
        <v>0</v>
      </c>
      <c r="P48">
        <f ca="1" t="shared" si="17"/>
        <v>0</v>
      </c>
      <c r="Q48">
        <f ca="1" t="shared" si="18"/>
        <v>0</v>
      </c>
      <c r="R48">
        <f ca="1" t="shared" si="19"/>
        <v>0</v>
      </c>
      <c r="S48">
        <f ca="1" t="shared" si="20"/>
        <v>0</v>
      </c>
      <c r="T48">
        <f ca="1" t="shared" si="21"/>
        <v>0</v>
      </c>
      <c r="U48">
        <f ca="1" t="shared" si="22"/>
        <v>0</v>
      </c>
      <c r="V48">
        <f ca="1" t="shared" si="23"/>
        <v>0</v>
      </c>
      <c r="W48">
        <f ca="1" t="shared" si="24"/>
        <v>0</v>
      </c>
      <c r="X48">
        <f ca="1" t="shared" si="25"/>
        <v>0</v>
      </c>
      <c r="Y48">
        <f ca="1" t="shared" si="26"/>
        <v>0</v>
      </c>
      <c r="Z48">
        <f ca="1" t="shared" si="27"/>
        <v>0</v>
      </c>
      <c r="AA48">
        <f ca="1" t="shared" si="28"/>
        <v>0</v>
      </c>
      <c r="AB48">
        <f ca="1" t="shared" si="29"/>
        <v>0</v>
      </c>
      <c r="AC48">
        <f ca="1" t="shared" si="30"/>
        <v>0</v>
      </c>
      <c r="AD48">
        <f ca="1" t="shared" si="31"/>
        <v>0</v>
      </c>
      <c r="AE48">
        <f ca="1" t="shared" si="32"/>
        <v>0</v>
      </c>
      <c r="AF48">
        <f ca="1" t="shared" si="33"/>
        <v>0</v>
      </c>
      <c r="AG48">
        <f ca="1" t="shared" si="34"/>
        <v>0</v>
      </c>
      <c r="AH48">
        <f ca="1" t="shared" si="35"/>
        <v>0</v>
      </c>
      <c r="AI48">
        <f ca="1" t="shared" si="36"/>
        <v>0</v>
      </c>
      <c r="AJ48">
        <f ca="1" t="shared" si="37"/>
        <v>0</v>
      </c>
      <c r="AK48">
        <f ca="1" t="shared" si="38"/>
        <v>0</v>
      </c>
      <c r="AL48">
        <f t="shared" si="3"/>
        <v>0</v>
      </c>
      <c r="AM48">
        <f ca="1" t="shared" si="4"/>
        <v>0</v>
      </c>
      <c r="AN48">
        <f ca="1" t="shared" si="5"/>
        <v>0</v>
      </c>
    </row>
    <row r="49" spans="1:40" ht="12.75">
      <c r="A49">
        <v>48</v>
      </c>
      <c r="B49" s="46">
        <f ca="1" t="shared" si="1"/>
        <v>0</v>
      </c>
      <c r="C49" s="46">
        <f ca="1" t="shared" si="2"/>
        <v>0</v>
      </c>
      <c r="D49" s="46">
        <f ca="1" t="shared" si="39"/>
        <v>0</v>
      </c>
      <c r="E49">
        <f ca="1" t="shared" si="6"/>
        <v>0</v>
      </c>
      <c r="F49">
        <f ca="1" t="shared" si="7"/>
        <v>0</v>
      </c>
      <c r="G49">
        <f ca="1" t="shared" si="8"/>
        <v>0</v>
      </c>
      <c r="H49">
        <f ca="1" t="shared" si="9"/>
        <v>0</v>
      </c>
      <c r="I49">
        <f ca="1" t="shared" si="10"/>
        <v>0</v>
      </c>
      <c r="J49">
        <f ca="1" t="shared" si="11"/>
        <v>0</v>
      </c>
      <c r="K49">
        <f ca="1" t="shared" si="12"/>
        <v>0</v>
      </c>
      <c r="L49">
        <f ca="1" t="shared" si="13"/>
        <v>0</v>
      </c>
      <c r="M49">
        <f ca="1" t="shared" si="14"/>
        <v>0</v>
      </c>
      <c r="N49">
        <f ca="1" t="shared" si="15"/>
        <v>0</v>
      </c>
      <c r="O49">
        <f ca="1" t="shared" si="16"/>
        <v>0</v>
      </c>
      <c r="P49">
        <f ca="1" t="shared" si="17"/>
        <v>0</v>
      </c>
      <c r="Q49">
        <f ca="1" t="shared" si="18"/>
        <v>0</v>
      </c>
      <c r="R49">
        <f ca="1" t="shared" si="19"/>
        <v>0</v>
      </c>
      <c r="S49">
        <f ca="1" t="shared" si="20"/>
        <v>0</v>
      </c>
      <c r="T49">
        <f ca="1" t="shared" si="21"/>
        <v>0</v>
      </c>
      <c r="U49">
        <f ca="1" t="shared" si="22"/>
        <v>0</v>
      </c>
      <c r="V49">
        <f ca="1" t="shared" si="23"/>
        <v>0</v>
      </c>
      <c r="W49">
        <f ca="1" t="shared" si="24"/>
        <v>0</v>
      </c>
      <c r="X49">
        <f ca="1" t="shared" si="25"/>
        <v>0</v>
      </c>
      <c r="Y49">
        <f ca="1" t="shared" si="26"/>
        <v>0</v>
      </c>
      <c r="Z49">
        <f ca="1" t="shared" si="27"/>
        <v>0</v>
      </c>
      <c r="AA49">
        <f ca="1" t="shared" si="28"/>
        <v>0</v>
      </c>
      <c r="AB49">
        <f ca="1" t="shared" si="29"/>
        <v>0</v>
      </c>
      <c r="AC49">
        <f ca="1" t="shared" si="30"/>
        <v>0</v>
      </c>
      <c r="AD49">
        <f ca="1" t="shared" si="31"/>
        <v>0</v>
      </c>
      <c r="AE49">
        <f ca="1" t="shared" si="32"/>
        <v>0</v>
      </c>
      <c r="AF49">
        <f ca="1" t="shared" si="33"/>
        <v>0</v>
      </c>
      <c r="AG49">
        <f ca="1" t="shared" si="34"/>
        <v>0</v>
      </c>
      <c r="AH49">
        <f ca="1" t="shared" si="35"/>
        <v>0</v>
      </c>
      <c r="AI49">
        <f ca="1" t="shared" si="36"/>
        <v>0</v>
      </c>
      <c r="AJ49">
        <f ca="1" t="shared" si="37"/>
        <v>0</v>
      </c>
      <c r="AK49">
        <f ca="1" t="shared" si="38"/>
        <v>0</v>
      </c>
      <c r="AL49">
        <f t="shared" si="3"/>
        <v>0</v>
      </c>
      <c r="AM49">
        <f ca="1" t="shared" si="4"/>
        <v>0</v>
      </c>
      <c r="AN49">
        <f ca="1" t="shared" si="5"/>
        <v>0</v>
      </c>
    </row>
    <row r="50" spans="1:40" ht="12.75">
      <c r="A50">
        <v>49</v>
      </c>
      <c r="B50" s="46">
        <f ca="1" t="shared" si="1"/>
        <v>0</v>
      </c>
      <c r="C50" s="46">
        <f ca="1" t="shared" si="2"/>
        <v>0</v>
      </c>
      <c r="D50" s="46">
        <f ca="1" t="shared" si="39"/>
        <v>0</v>
      </c>
      <c r="E50">
        <f ca="1" t="shared" si="6"/>
        <v>0</v>
      </c>
      <c r="F50">
        <f ca="1" t="shared" si="7"/>
        <v>0</v>
      </c>
      <c r="G50">
        <f ca="1" t="shared" si="8"/>
        <v>0</v>
      </c>
      <c r="H50">
        <f ca="1" t="shared" si="9"/>
        <v>0</v>
      </c>
      <c r="I50">
        <f ca="1" t="shared" si="10"/>
        <v>0</v>
      </c>
      <c r="J50">
        <f ca="1" t="shared" si="11"/>
        <v>0</v>
      </c>
      <c r="K50">
        <f ca="1" t="shared" si="12"/>
        <v>0</v>
      </c>
      <c r="L50">
        <f ca="1" t="shared" si="13"/>
        <v>0</v>
      </c>
      <c r="M50">
        <f ca="1" t="shared" si="14"/>
        <v>0</v>
      </c>
      <c r="N50">
        <f ca="1" t="shared" si="15"/>
        <v>0</v>
      </c>
      <c r="O50">
        <f ca="1" t="shared" si="16"/>
        <v>0</v>
      </c>
      <c r="P50">
        <f ca="1" t="shared" si="17"/>
        <v>0</v>
      </c>
      <c r="Q50">
        <f ca="1" t="shared" si="18"/>
        <v>0</v>
      </c>
      <c r="R50">
        <f ca="1" t="shared" si="19"/>
        <v>0</v>
      </c>
      <c r="S50">
        <f ca="1" t="shared" si="20"/>
        <v>0</v>
      </c>
      <c r="T50">
        <f ca="1" t="shared" si="21"/>
        <v>0</v>
      </c>
      <c r="U50">
        <f ca="1" t="shared" si="22"/>
        <v>0</v>
      </c>
      <c r="V50">
        <f ca="1" t="shared" si="23"/>
        <v>0</v>
      </c>
      <c r="W50">
        <f ca="1" t="shared" si="24"/>
        <v>0</v>
      </c>
      <c r="X50">
        <f ca="1" t="shared" si="25"/>
        <v>0</v>
      </c>
      <c r="Y50">
        <f ca="1" t="shared" si="26"/>
        <v>0</v>
      </c>
      <c r="Z50">
        <f ca="1" t="shared" si="27"/>
        <v>0</v>
      </c>
      <c r="AA50">
        <f ca="1" t="shared" si="28"/>
        <v>0</v>
      </c>
      <c r="AB50">
        <f ca="1" t="shared" si="29"/>
        <v>0</v>
      </c>
      <c r="AC50">
        <f ca="1" t="shared" si="30"/>
        <v>0</v>
      </c>
      <c r="AD50">
        <f ca="1" t="shared" si="31"/>
        <v>0</v>
      </c>
      <c r="AE50">
        <f ca="1" t="shared" si="32"/>
        <v>0</v>
      </c>
      <c r="AF50">
        <f ca="1" t="shared" si="33"/>
        <v>0</v>
      </c>
      <c r="AG50">
        <f ca="1" t="shared" si="34"/>
        <v>0</v>
      </c>
      <c r="AH50">
        <f ca="1" t="shared" si="35"/>
        <v>0</v>
      </c>
      <c r="AI50">
        <f ca="1" t="shared" si="36"/>
        <v>0</v>
      </c>
      <c r="AJ50">
        <f ca="1" t="shared" si="37"/>
        <v>0</v>
      </c>
      <c r="AK50">
        <f ca="1" t="shared" si="38"/>
        <v>0</v>
      </c>
      <c r="AL50">
        <f t="shared" si="3"/>
        <v>0</v>
      </c>
      <c r="AM50">
        <f ca="1" t="shared" si="4"/>
        <v>0</v>
      </c>
      <c r="AN50">
        <f ca="1" t="shared" si="5"/>
        <v>0</v>
      </c>
    </row>
    <row r="51" spans="1:40" ht="12.75">
      <c r="A51">
        <v>50</v>
      </c>
      <c r="B51" s="46">
        <f ca="1" t="shared" si="1"/>
        <v>0</v>
      </c>
      <c r="C51" s="46">
        <f ca="1" t="shared" si="2"/>
        <v>0</v>
      </c>
      <c r="D51" s="46">
        <f ca="1" t="shared" si="39"/>
        <v>0</v>
      </c>
      <c r="E51">
        <f ca="1" t="shared" si="6"/>
        <v>0</v>
      </c>
      <c r="F51">
        <f ca="1" t="shared" si="7"/>
        <v>0</v>
      </c>
      <c r="G51">
        <f ca="1" t="shared" si="8"/>
        <v>0</v>
      </c>
      <c r="H51">
        <f ca="1" t="shared" si="9"/>
        <v>0</v>
      </c>
      <c r="I51">
        <f ca="1" t="shared" si="10"/>
        <v>0</v>
      </c>
      <c r="J51">
        <f ca="1" t="shared" si="11"/>
        <v>0</v>
      </c>
      <c r="K51">
        <f ca="1" t="shared" si="12"/>
        <v>0</v>
      </c>
      <c r="L51">
        <f ca="1" t="shared" si="13"/>
        <v>0</v>
      </c>
      <c r="M51">
        <f ca="1" t="shared" si="14"/>
        <v>0</v>
      </c>
      <c r="N51">
        <f ca="1" t="shared" si="15"/>
        <v>0</v>
      </c>
      <c r="O51">
        <f ca="1" t="shared" si="16"/>
        <v>0</v>
      </c>
      <c r="P51">
        <f ca="1" t="shared" si="17"/>
        <v>0</v>
      </c>
      <c r="Q51">
        <f ca="1" t="shared" si="18"/>
        <v>0</v>
      </c>
      <c r="R51">
        <f ca="1" t="shared" si="19"/>
        <v>0</v>
      </c>
      <c r="S51">
        <f ca="1" t="shared" si="20"/>
        <v>0</v>
      </c>
      <c r="T51">
        <f ca="1" t="shared" si="21"/>
        <v>0</v>
      </c>
      <c r="U51">
        <f ca="1" t="shared" si="22"/>
        <v>0</v>
      </c>
      <c r="V51">
        <f ca="1" t="shared" si="23"/>
        <v>0</v>
      </c>
      <c r="W51">
        <f ca="1" t="shared" si="24"/>
        <v>0</v>
      </c>
      <c r="X51">
        <f ca="1" t="shared" si="25"/>
        <v>0</v>
      </c>
      <c r="Y51">
        <f ca="1" t="shared" si="26"/>
        <v>0</v>
      </c>
      <c r="Z51">
        <f ca="1" t="shared" si="27"/>
        <v>0</v>
      </c>
      <c r="AA51">
        <f ca="1" t="shared" si="28"/>
        <v>0</v>
      </c>
      <c r="AB51">
        <f ca="1" t="shared" si="29"/>
        <v>0</v>
      </c>
      <c r="AC51">
        <f ca="1" t="shared" si="30"/>
        <v>0</v>
      </c>
      <c r="AD51">
        <f ca="1" t="shared" si="31"/>
        <v>0</v>
      </c>
      <c r="AE51">
        <f ca="1" t="shared" si="32"/>
        <v>0</v>
      </c>
      <c r="AF51">
        <f ca="1" t="shared" si="33"/>
        <v>0</v>
      </c>
      <c r="AG51">
        <f ca="1" t="shared" si="34"/>
        <v>0</v>
      </c>
      <c r="AH51">
        <f ca="1" t="shared" si="35"/>
        <v>0</v>
      </c>
      <c r="AI51">
        <f ca="1" t="shared" si="36"/>
        <v>0</v>
      </c>
      <c r="AJ51">
        <f ca="1" t="shared" si="37"/>
        <v>0</v>
      </c>
      <c r="AK51">
        <f ca="1" t="shared" si="38"/>
        <v>0</v>
      </c>
      <c r="AL51">
        <f t="shared" si="3"/>
        <v>0</v>
      </c>
      <c r="AM51">
        <f ca="1" t="shared" si="4"/>
        <v>0</v>
      </c>
      <c r="AN51">
        <f ca="1" t="shared" si="5"/>
        <v>0</v>
      </c>
    </row>
    <row r="52" spans="1:40" ht="12.75">
      <c r="A52">
        <v>51</v>
      </c>
      <c r="B52" s="46">
        <f ca="1" t="shared" si="1"/>
        <v>0</v>
      </c>
      <c r="C52" s="46">
        <f ca="1" t="shared" si="2"/>
        <v>0</v>
      </c>
      <c r="D52" s="46">
        <f ca="1" t="shared" si="39"/>
        <v>0</v>
      </c>
      <c r="E52">
        <f ca="1" t="shared" si="6"/>
        <v>0</v>
      </c>
      <c r="F52">
        <f ca="1" t="shared" si="7"/>
        <v>0</v>
      </c>
      <c r="G52">
        <f ca="1" t="shared" si="8"/>
        <v>0</v>
      </c>
      <c r="H52">
        <f ca="1" t="shared" si="9"/>
        <v>0</v>
      </c>
      <c r="I52">
        <f ca="1" t="shared" si="10"/>
        <v>0</v>
      </c>
      <c r="J52">
        <f ca="1" t="shared" si="11"/>
        <v>0</v>
      </c>
      <c r="K52">
        <f ca="1" t="shared" si="12"/>
        <v>0</v>
      </c>
      <c r="L52">
        <f ca="1" t="shared" si="13"/>
        <v>0</v>
      </c>
      <c r="M52">
        <f ca="1" t="shared" si="14"/>
        <v>0</v>
      </c>
      <c r="N52">
        <f ca="1" t="shared" si="15"/>
        <v>0</v>
      </c>
      <c r="O52">
        <f ca="1" t="shared" si="16"/>
        <v>0</v>
      </c>
      <c r="P52">
        <f ca="1" t="shared" si="17"/>
        <v>0</v>
      </c>
      <c r="Q52">
        <f ca="1" t="shared" si="18"/>
        <v>0</v>
      </c>
      <c r="R52">
        <f ca="1" t="shared" si="19"/>
        <v>0</v>
      </c>
      <c r="S52">
        <f ca="1" t="shared" si="20"/>
        <v>0</v>
      </c>
      <c r="T52">
        <f ca="1" t="shared" si="21"/>
        <v>0</v>
      </c>
      <c r="U52">
        <f ca="1" t="shared" si="22"/>
        <v>0</v>
      </c>
      <c r="V52">
        <f ca="1" t="shared" si="23"/>
        <v>0</v>
      </c>
      <c r="W52">
        <f ca="1" t="shared" si="24"/>
        <v>0</v>
      </c>
      <c r="X52">
        <f ca="1" t="shared" si="25"/>
        <v>0</v>
      </c>
      <c r="Y52">
        <f ca="1" t="shared" si="26"/>
        <v>0</v>
      </c>
      <c r="Z52">
        <f ca="1" t="shared" si="27"/>
        <v>0</v>
      </c>
      <c r="AA52">
        <f ca="1" t="shared" si="28"/>
        <v>0</v>
      </c>
      <c r="AB52">
        <f ca="1" t="shared" si="29"/>
        <v>0</v>
      </c>
      <c r="AC52">
        <f ca="1" t="shared" si="30"/>
        <v>0</v>
      </c>
      <c r="AD52">
        <f ca="1" t="shared" si="31"/>
        <v>0</v>
      </c>
      <c r="AE52">
        <f ca="1" t="shared" si="32"/>
        <v>0</v>
      </c>
      <c r="AF52">
        <f ca="1" t="shared" si="33"/>
        <v>0</v>
      </c>
      <c r="AG52">
        <f ca="1" t="shared" si="34"/>
        <v>0</v>
      </c>
      <c r="AH52">
        <f ca="1" t="shared" si="35"/>
        <v>0</v>
      </c>
      <c r="AI52">
        <f ca="1" t="shared" si="36"/>
        <v>0</v>
      </c>
      <c r="AJ52">
        <f ca="1" t="shared" si="37"/>
        <v>0</v>
      </c>
      <c r="AK52">
        <f ca="1" t="shared" si="38"/>
        <v>0</v>
      </c>
      <c r="AL52">
        <f t="shared" si="3"/>
        <v>0</v>
      </c>
      <c r="AM52">
        <f ca="1" t="shared" si="4"/>
        <v>0</v>
      </c>
      <c r="AN52">
        <f ca="1" t="shared" si="5"/>
        <v>0</v>
      </c>
    </row>
    <row r="53" spans="1:40" ht="12.75">
      <c r="A53">
        <v>52</v>
      </c>
      <c r="B53" s="46">
        <f ca="1" t="shared" si="1"/>
        <v>0</v>
      </c>
      <c r="C53" s="46">
        <f ca="1" t="shared" si="2"/>
        <v>0</v>
      </c>
      <c r="D53" s="46">
        <f ca="1" t="shared" si="39"/>
        <v>0</v>
      </c>
      <c r="E53">
        <f ca="1" t="shared" si="6"/>
        <v>0</v>
      </c>
      <c r="F53">
        <f ca="1" t="shared" si="7"/>
        <v>0</v>
      </c>
      <c r="G53">
        <f ca="1" t="shared" si="8"/>
        <v>0</v>
      </c>
      <c r="H53">
        <f ca="1" t="shared" si="9"/>
        <v>0</v>
      </c>
      <c r="I53">
        <f ca="1" t="shared" si="10"/>
        <v>0</v>
      </c>
      <c r="J53">
        <f ca="1" t="shared" si="11"/>
        <v>0</v>
      </c>
      <c r="K53">
        <f ca="1" t="shared" si="12"/>
        <v>0</v>
      </c>
      <c r="L53">
        <f ca="1" t="shared" si="13"/>
        <v>0</v>
      </c>
      <c r="M53">
        <f ca="1" t="shared" si="14"/>
        <v>0</v>
      </c>
      <c r="N53">
        <f ca="1" t="shared" si="15"/>
        <v>0</v>
      </c>
      <c r="O53">
        <f ca="1" t="shared" si="16"/>
        <v>0</v>
      </c>
      <c r="P53">
        <f ca="1" t="shared" si="17"/>
        <v>0</v>
      </c>
      <c r="Q53">
        <f ca="1" t="shared" si="18"/>
        <v>0</v>
      </c>
      <c r="R53">
        <f ca="1" t="shared" si="19"/>
        <v>0</v>
      </c>
      <c r="S53">
        <f ca="1" t="shared" si="20"/>
        <v>0</v>
      </c>
      <c r="T53">
        <f ca="1" t="shared" si="21"/>
        <v>0</v>
      </c>
      <c r="U53">
        <f ca="1" t="shared" si="22"/>
        <v>0</v>
      </c>
      <c r="V53">
        <f ca="1" t="shared" si="23"/>
        <v>0</v>
      </c>
      <c r="W53">
        <f ca="1" t="shared" si="24"/>
        <v>0</v>
      </c>
      <c r="X53">
        <f ca="1" t="shared" si="25"/>
        <v>0</v>
      </c>
      <c r="Y53">
        <f ca="1" t="shared" si="26"/>
        <v>0</v>
      </c>
      <c r="Z53">
        <f ca="1" t="shared" si="27"/>
        <v>0</v>
      </c>
      <c r="AA53">
        <f ca="1" t="shared" si="28"/>
        <v>0</v>
      </c>
      <c r="AB53">
        <f ca="1" t="shared" si="29"/>
        <v>0</v>
      </c>
      <c r="AC53">
        <f ca="1" t="shared" si="30"/>
        <v>0</v>
      </c>
      <c r="AD53">
        <f ca="1" t="shared" si="31"/>
        <v>0</v>
      </c>
      <c r="AE53">
        <f ca="1" t="shared" si="32"/>
        <v>0</v>
      </c>
      <c r="AF53">
        <f ca="1" t="shared" si="33"/>
        <v>0</v>
      </c>
      <c r="AG53">
        <f ca="1" t="shared" si="34"/>
        <v>0</v>
      </c>
      <c r="AH53">
        <f ca="1" t="shared" si="35"/>
        <v>0</v>
      </c>
      <c r="AI53">
        <f ca="1" t="shared" si="36"/>
        <v>0</v>
      </c>
      <c r="AJ53">
        <f ca="1" t="shared" si="37"/>
        <v>0</v>
      </c>
      <c r="AK53">
        <f ca="1" t="shared" si="38"/>
        <v>0</v>
      </c>
      <c r="AL53">
        <f t="shared" si="3"/>
        <v>0</v>
      </c>
      <c r="AM53">
        <f ca="1" t="shared" si="4"/>
        <v>0</v>
      </c>
      <c r="AN53">
        <f ca="1" t="shared" si="5"/>
        <v>0</v>
      </c>
    </row>
    <row r="54" spans="1:40" ht="12.75">
      <c r="A54">
        <v>53</v>
      </c>
      <c r="B54" s="46">
        <f ca="1" t="shared" si="1"/>
        <v>0</v>
      </c>
      <c r="C54" s="46">
        <f ca="1" t="shared" si="2"/>
        <v>0</v>
      </c>
      <c r="D54" s="46">
        <f ca="1" t="shared" si="39"/>
        <v>0</v>
      </c>
      <c r="E54">
        <f ca="1" t="shared" si="6"/>
        <v>0</v>
      </c>
      <c r="F54">
        <f ca="1" t="shared" si="7"/>
        <v>0</v>
      </c>
      <c r="G54">
        <f ca="1" t="shared" si="8"/>
        <v>0</v>
      </c>
      <c r="H54">
        <f ca="1" t="shared" si="9"/>
        <v>0</v>
      </c>
      <c r="I54">
        <f ca="1" t="shared" si="10"/>
        <v>0</v>
      </c>
      <c r="J54">
        <f ca="1" t="shared" si="11"/>
        <v>0</v>
      </c>
      <c r="K54">
        <f ca="1" t="shared" si="12"/>
        <v>0</v>
      </c>
      <c r="L54">
        <f ca="1" t="shared" si="13"/>
        <v>0</v>
      </c>
      <c r="M54">
        <f ca="1" t="shared" si="14"/>
        <v>0</v>
      </c>
      <c r="N54">
        <f ca="1" t="shared" si="15"/>
        <v>0</v>
      </c>
      <c r="O54">
        <f ca="1" t="shared" si="16"/>
        <v>0</v>
      </c>
      <c r="P54">
        <f ca="1" t="shared" si="17"/>
        <v>0</v>
      </c>
      <c r="Q54">
        <f ca="1" t="shared" si="18"/>
        <v>0</v>
      </c>
      <c r="R54">
        <f ca="1" t="shared" si="19"/>
        <v>0</v>
      </c>
      <c r="S54">
        <f ca="1" t="shared" si="20"/>
        <v>0</v>
      </c>
      <c r="T54">
        <f ca="1" t="shared" si="21"/>
        <v>0</v>
      </c>
      <c r="U54">
        <f ca="1" t="shared" si="22"/>
        <v>0</v>
      </c>
      <c r="V54">
        <f ca="1" t="shared" si="23"/>
        <v>0</v>
      </c>
      <c r="W54">
        <f ca="1" t="shared" si="24"/>
        <v>0</v>
      </c>
      <c r="X54">
        <f ca="1" t="shared" si="25"/>
        <v>0</v>
      </c>
      <c r="Y54">
        <f ca="1" t="shared" si="26"/>
        <v>0</v>
      </c>
      <c r="Z54">
        <f ca="1" t="shared" si="27"/>
        <v>0</v>
      </c>
      <c r="AA54">
        <f ca="1" t="shared" si="28"/>
        <v>0</v>
      </c>
      <c r="AB54">
        <f ca="1" t="shared" si="29"/>
        <v>0</v>
      </c>
      <c r="AC54">
        <f ca="1" t="shared" si="30"/>
        <v>0</v>
      </c>
      <c r="AD54">
        <f ca="1" t="shared" si="31"/>
        <v>0</v>
      </c>
      <c r="AE54">
        <f ca="1" t="shared" si="32"/>
        <v>0</v>
      </c>
      <c r="AF54">
        <f ca="1" t="shared" si="33"/>
        <v>0</v>
      </c>
      <c r="AG54">
        <f ca="1" t="shared" si="34"/>
        <v>0</v>
      </c>
      <c r="AH54">
        <f ca="1" t="shared" si="35"/>
        <v>0</v>
      </c>
      <c r="AI54">
        <f ca="1" t="shared" si="36"/>
        <v>0</v>
      </c>
      <c r="AJ54">
        <f ca="1" t="shared" si="37"/>
        <v>0</v>
      </c>
      <c r="AK54">
        <f ca="1" t="shared" si="38"/>
        <v>0</v>
      </c>
      <c r="AL54">
        <f t="shared" si="3"/>
        <v>0</v>
      </c>
      <c r="AM54">
        <f ca="1" t="shared" si="4"/>
        <v>0</v>
      </c>
      <c r="AN54">
        <f ca="1" t="shared" si="5"/>
        <v>0</v>
      </c>
    </row>
    <row r="55" spans="1:40" ht="12.75">
      <c r="A55">
        <v>54</v>
      </c>
      <c r="B55" s="46">
        <f ca="1" t="shared" si="1"/>
        <v>0</v>
      </c>
      <c r="C55" s="46">
        <f ca="1" t="shared" si="2"/>
        <v>0</v>
      </c>
      <c r="D55" s="46">
        <f ca="1" t="shared" si="39"/>
        <v>0</v>
      </c>
      <c r="E55">
        <f ca="1" t="shared" si="6"/>
        <v>0</v>
      </c>
      <c r="F55">
        <f ca="1" t="shared" si="7"/>
        <v>0</v>
      </c>
      <c r="G55">
        <f ca="1" t="shared" si="8"/>
        <v>0</v>
      </c>
      <c r="H55">
        <f ca="1" t="shared" si="9"/>
        <v>0</v>
      </c>
      <c r="I55">
        <f ca="1" t="shared" si="10"/>
        <v>0</v>
      </c>
      <c r="J55">
        <f ca="1" t="shared" si="11"/>
        <v>0</v>
      </c>
      <c r="K55">
        <f ca="1" t="shared" si="12"/>
        <v>0</v>
      </c>
      <c r="L55">
        <f ca="1" t="shared" si="13"/>
        <v>0</v>
      </c>
      <c r="M55">
        <f ca="1" t="shared" si="14"/>
        <v>0</v>
      </c>
      <c r="N55">
        <f ca="1" t="shared" si="15"/>
        <v>0</v>
      </c>
      <c r="O55">
        <f ca="1" t="shared" si="16"/>
        <v>0</v>
      </c>
      <c r="P55">
        <f ca="1" t="shared" si="17"/>
        <v>0</v>
      </c>
      <c r="Q55">
        <f ca="1" t="shared" si="18"/>
        <v>0</v>
      </c>
      <c r="R55">
        <f ca="1" t="shared" si="19"/>
        <v>0</v>
      </c>
      <c r="S55">
        <f ca="1" t="shared" si="20"/>
        <v>0</v>
      </c>
      <c r="T55">
        <f ca="1" t="shared" si="21"/>
        <v>0</v>
      </c>
      <c r="U55">
        <f ca="1" t="shared" si="22"/>
        <v>0</v>
      </c>
      <c r="V55">
        <f ca="1" t="shared" si="23"/>
        <v>0</v>
      </c>
      <c r="W55">
        <f ca="1" t="shared" si="24"/>
        <v>0</v>
      </c>
      <c r="X55">
        <f ca="1" t="shared" si="25"/>
        <v>0</v>
      </c>
      <c r="Y55">
        <f ca="1" t="shared" si="26"/>
        <v>0</v>
      </c>
      <c r="Z55">
        <f ca="1" t="shared" si="27"/>
        <v>0</v>
      </c>
      <c r="AA55">
        <f ca="1" t="shared" si="28"/>
        <v>0</v>
      </c>
      <c r="AB55">
        <f ca="1" t="shared" si="29"/>
        <v>0</v>
      </c>
      <c r="AC55">
        <f ca="1" t="shared" si="30"/>
        <v>0</v>
      </c>
      <c r="AD55">
        <f ca="1" t="shared" si="31"/>
        <v>0</v>
      </c>
      <c r="AE55">
        <f ca="1" t="shared" si="32"/>
        <v>0</v>
      </c>
      <c r="AF55">
        <f ca="1" t="shared" si="33"/>
        <v>0</v>
      </c>
      <c r="AG55">
        <f ca="1" t="shared" si="34"/>
        <v>0</v>
      </c>
      <c r="AH55">
        <f ca="1" t="shared" si="35"/>
        <v>0</v>
      </c>
      <c r="AI55">
        <f ca="1" t="shared" si="36"/>
        <v>0</v>
      </c>
      <c r="AJ55">
        <f ca="1" t="shared" si="37"/>
        <v>0</v>
      </c>
      <c r="AK55">
        <f ca="1" t="shared" si="38"/>
        <v>0</v>
      </c>
      <c r="AL55">
        <f t="shared" si="3"/>
        <v>0</v>
      </c>
      <c r="AM55">
        <f ca="1" t="shared" si="4"/>
        <v>0</v>
      </c>
      <c r="AN55">
        <f ca="1" t="shared" si="5"/>
        <v>0</v>
      </c>
    </row>
    <row r="56" spans="1:40" ht="12.75">
      <c r="A56">
        <v>55</v>
      </c>
      <c r="B56" s="46">
        <f ca="1" t="shared" si="1"/>
        <v>0</v>
      </c>
      <c r="C56" s="46">
        <f ca="1" t="shared" si="2"/>
        <v>0</v>
      </c>
      <c r="D56" s="46">
        <f ca="1" t="shared" si="39"/>
        <v>0</v>
      </c>
      <c r="E56">
        <f ca="1" t="shared" si="6"/>
        <v>0</v>
      </c>
      <c r="F56">
        <f ca="1" t="shared" si="7"/>
        <v>0</v>
      </c>
      <c r="G56">
        <f ca="1" t="shared" si="8"/>
        <v>0</v>
      </c>
      <c r="H56">
        <f ca="1" t="shared" si="9"/>
        <v>0</v>
      </c>
      <c r="I56">
        <f ca="1" t="shared" si="10"/>
        <v>0</v>
      </c>
      <c r="J56">
        <f ca="1" t="shared" si="11"/>
        <v>0</v>
      </c>
      <c r="K56">
        <f ca="1" t="shared" si="12"/>
        <v>0</v>
      </c>
      <c r="L56">
        <f ca="1" t="shared" si="13"/>
        <v>0</v>
      </c>
      <c r="M56">
        <f ca="1" t="shared" si="14"/>
        <v>0</v>
      </c>
      <c r="N56">
        <f ca="1" t="shared" si="15"/>
        <v>0</v>
      </c>
      <c r="O56">
        <f ca="1" t="shared" si="16"/>
        <v>0</v>
      </c>
      <c r="P56">
        <f ca="1" t="shared" si="17"/>
        <v>0</v>
      </c>
      <c r="Q56">
        <f ca="1" t="shared" si="18"/>
        <v>0</v>
      </c>
      <c r="R56">
        <f ca="1" t="shared" si="19"/>
        <v>0</v>
      </c>
      <c r="S56">
        <f ca="1" t="shared" si="20"/>
        <v>0</v>
      </c>
      <c r="T56">
        <f ca="1" t="shared" si="21"/>
        <v>0</v>
      </c>
      <c r="U56">
        <f ca="1" t="shared" si="22"/>
        <v>0</v>
      </c>
      <c r="V56">
        <f ca="1" t="shared" si="23"/>
        <v>0</v>
      </c>
      <c r="W56">
        <f ca="1" t="shared" si="24"/>
        <v>0</v>
      </c>
      <c r="X56">
        <f ca="1" t="shared" si="25"/>
        <v>0</v>
      </c>
      <c r="Y56">
        <f ca="1" t="shared" si="26"/>
        <v>0</v>
      </c>
      <c r="Z56">
        <f ca="1" t="shared" si="27"/>
        <v>0</v>
      </c>
      <c r="AA56">
        <f ca="1" t="shared" si="28"/>
        <v>0</v>
      </c>
      <c r="AB56">
        <f ca="1" t="shared" si="29"/>
        <v>0</v>
      </c>
      <c r="AC56">
        <f ca="1" t="shared" si="30"/>
        <v>0</v>
      </c>
      <c r="AD56">
        <f ca="1" t="shared" si="31"/>
        <v>0</v>
      </c>
      <c r="AE56">
        <f ca="1" t="shared" si="32"/>
        <v>0</v>
      </c>
      <c r="AF56">
        <f ca="1" t="shared" si="33"/>
        <v>0</v>
      </c>
      <c r="AG56">
        <f ca="1" t="shared" si="34"/>
        <v>0</v>
      </c>
      <c r="AH56">
        <f ca="1" t="shared" si="35"/>
        <v>0</v>
      </c>
      <c r="AI56">
        <f ca="1" t="shared" si="36"/>
        <v>0</v>
      </c>
      <c r="AJ56">
        <f ca="1" t="shared" si="37"/>
        <v>0</v>
      </c>
      <c r="AK56">
        <f ca="1" t="shared" si="38"/>
        <v>0</v>
      </c>
      <c r="AL56">
        <f t="shared" si="3"/>
        <v>0</v>
      </c>
      <c r="AM56">
        <f ca="1" t="shared" si="4"/>
        <v>0</v>
      </c>
      <c r="AN56">
        <f ca="1" t="shared" si="5"/>
        <v>0</v>
      </c>
    </row>
    <row r="57" spans="1:40" ht="12.75">
      <c r="A57">
        <v>56</v>
      </c>
      <c r="B57" s="46">
        <f ca="1" t="shared" si="1"/>
        <v>0</v>
      </c>
      <c r="C57" s="46">
        <f ca="1" t="shared" si="2"/>
        <v>0</v>
      </c>
      <c r="D57" s="46">
        <f ca="1" t="shared" si="39"/>
        <v>0</v>
      </c>
      <c r="E57">
        <f ca="1" t="shared" si="6"/>
        <v>0</v>
      </c>
      <c r="F57">
        <f ca="1" t="shared" si="7"/>
        <v>0</v>
      </c>
      <c r="G57">
        <f ca="1" t="shared" si="8"/>
        <v>0</v>
      </c>
      <c r="H57">
        <f ca="1" t="shared" si="9"/>
        <v>0</v>
      </c>
      <c r="I57">
        <f ca="1" t="shared" si="10"/>
        <v>0</v>
      </c>
      <c r="J57">
        <f ca="1" t="shared" si="11"/>
        <v>0</v>
      </c>
      <c r="K57">
        <f ca="1" t="shared" si="12"/>
        <v>0</v>
      </c>
      <c r="L57">
        <f ca="1" t="shared" si="13"/>
        <v>0</v>
      </c>
      <c r="M57">
        <f ca="1" t="shared" si="14"/>
        <v>0</v>
      </c>
      <c r="N57">
        <f ca="1" t="shared" si="15"/>
        <v>0</v>
      </c>
      <c r="O57">
        <f ca="1" t="shared" si="16"/>
        <v>0</v>
      </c>
      <c r="P57">
        <f ca="1" t="shared" si="17"/>
        <v>0</v>
      </c>
      <c r="Q57">
        <f ca="1" t="shared" si="18"/>
        <v>0</v>
      </c>
      <c r="R57">
        <f ca="1" t="shared" si="19"/>
        <v>0</v>
      </c>
      <c r="S57">
        <f ca="1" t="shared" si="20"/>
        <v>0</v>
      </c>
      <c r="T57">
        <f ca="1" t="shared" si="21"/>
        <v>0</v>
      </c>
      <c r="U57">
        <f ca="1" t="shared" si="22"/>
        <v>0</v>
      </c>
      <c r="V57">
        <f ca="1" t="shared" si="23"/>
        <v>0</v>
      </c>
      <c r="W57">
        <f ca="1" t="shared" si="24"/>
        <v>0</v>
      </c>
      <c r="X57">
        <f ca="1" t="shared" si="25"/>
        <v>0</v>
      </c>
      <c r="Y57">
        <f ca="1" t="shared" si="26"/>
        <v>0</v>
      </c>
      <c r="Z57">
        <f ca="1" t="shared" si="27"/>
        <v>0</v>
      </c>
      <c r="AA57">
        <f ca="1" t="shared" si="28"/>
        <v>0</v>
      </c>
      <c r="AB57">
        <f ca="1" t="shared" si="29"/>
        <v>0</v>
      </c>
      <c r="AC57">
        <f ca="1" t="shared" si="30"/>
        <v>0</v>
      </c>
      <c r="AD57">
        <f ca="1" t="shared" si="31"/>
        <v>0</v>
      </c>
      <c r="AE57">
        <f ca="1" t="shared" si="32"/>
        <v>0</v>
      </c>
      <c r="AF57">
        <f ca="1" t="shared" si="33"/>
        <v>0</v>
      </c>
      <c r="AG57">
        <f ca="1" t="shared" si="34"/>
        <v>0</v>
      </c>
      <c r="AH57">
        <f ca="1" t="shared" si="35"/>
        <v>0</v>
      </c>
      <c r="AI57">
        <f ca="1" t="shared" si="36"/>
        <v>0</v>
      </c>
      <c r="AJ57">
        <f ca="1" t="shared" si="37"/>
        <v>0</v>
      </c>
      <c r="AK57">
        <f ca="1" t="shared" si="38"/>
        <v>0</v>
      </c>
      <c r="AL57">
        <f t="shared" si="3"/>
        <v>0</v>
      </c>
      <c r="AM57">
        <f ca="1" t="shared" si="4"/>
        <v>0</v>
      </c>
      <c r="AN57">
        <f ca="1" t="shared" si="5"/>
        <v>0</v>
      </c>
    </row>
    <row r="58" spans="1:40" ht="12.75">
      <c r="A58">
        <v>57</v>
      </c>
      <c r="B58" s="46">
        <f ca="1" t="shared" si="1"/>
        <v>0</v>
      </c>
      <c r="C58" s="46">
        <f ca="1" t="shared" si="2"/>
        <v>0</v>
      </c>
      <c r="D58" s="46">
        <f ca="1" t="shared" si="39"/>
        <v>0</v>
      </c>
      <c r="E58">
        <f ca="1" t="shared" si="6"/>
        <v>0</v>
      </c>
      <c r="F58">
        <f ca="1" t="shared" si="7"/>
        <v>0</v>
      </c>
      <c r="G58">
        <f ca="1" t="shared" si="8"/>
        <v>0</v>
      </c>
      <c r="H58">
        <f ca="1" t="shared" si="9"/>
        <v>0</v>
      </c>
      <c r="I58">
        <f ca="1" t="shared" si="10"/>
        <v>0</v>
      </c>
      <c r="J58">
        <f ca="1" t="shared" si="11"/>
        <v>0</v>
      </c>
      <c r="K58">
        <f ca="1" t="shared" si="12"/>
        <v>0</v>
      </c>
      <c r="L58">
        <f ca="1" t="shared" si="13"/>
        <v>0</v>
      </c>
      <c r="M58">
        <f ca="1" t="shared" si="14"/>
        <v>0</v>
      </c>
      <c r="N58">
        <f ca="1" t="shared" si="15"/>
        <v>0</v>
      </c>
      <c r="O58">
        <f ca="1" t="shared" si="16"/>
        <v>0</v>
      </c>
      <c r="P58">
        <f ca="1" t="shared" si="17"/>
        <v>0</v>
      </c>
      <c r="Q58">
        <f ca="1" t="shared" si="18"/>
        <v>0</v>
      </c>
      <c r="R58">
        <f ca="1" t="shared" si="19"/>
        <v>0</v>
      </c>
      <c r="S58">
        <f ca="1" t="shared" si="20"/>
        <v>0</v>
      </c>
      <c r="T58">
        <f ca="1" t="shared" si="21"/>
        <v>0</v>
      </c>
      <c r="U58">
        <f ca="1" t="shared" si="22"/>
        <v>0</v>
      </c>
      <c r="V58">
        <f ca="1" t="shared" si="23"/>
        <v>0</v>
      </c>
      <c r="W58">
        <f ca="1" t="shared" si="24"/>
        <v>0</v>
      </c>
      <c r="X58">
        <f ca="1" t="shared" si="25"/>
        <v>0</v>
      </c>
      <c r="Y58">
        <f ca="1" t="shared" si="26"/>
        <v>0</v>
      </c>
      <c r="Z58">
        <f ca="1" t="shared" si="27"/>
        <v>0</v>
      </c>
      <c r="AA58">
        <f ca="1" t="shared" si="28"/>
        <v>0</v>
      </c>
      <c r="AB58">
        <f ca="1" t="shared" si="29"/>
        <v>0</v>
      </c>
      <c r="AC58">
        <f ca="1" t="shared" si="30"/>
        <v>0</v>
      </c>
      <c r="AD58">
        <f ca="1" t="shared" si="31"/>
        <v>0</v>
      </c>
      <c r="AE58">
        <f ca="1" t="shared" si="32"/>
        <v>0</v>
      </c>
      <c r="AF58">
        <f ca="1" t="shared" si="33"/>
        <v>0</v>
      </c>
      <c r="AG58">
        <f ca="1" t="shared" si="34"/>
        <v>0</v>
      </c>
      <c r="AH58">
        <f ca="1" t="shared" si="35"/>
        <v>0</v>
      </c>
      <c r="AI58">
        <f ca="1" t="shared" si="36"/>
        <v>0</v>
      </c>
      <c r="AJ58">
        <f ca="1" t="shared" si="37"/>
        <v>0</v>
      </c>
      <c r="AK58">
        <f ca="1" t="shared" si="38"/>
        <v>0</v>
      </c>
      <c r="AL58">
        <f t="shared" si="3"/>
        <v>0</v>
      </c>
      <c r="AM58">
        <f ca="1" t="shared" si="4"/>
        <v>0</v>
      </c>
      <c r="AN58">
        <f ca="1" t="shared" si="5"/>
        <v>0</v>
      </c>
    </row>
    <row r="59" spans="1:40" ht="12.75">
      <c r="A59">
        <v>58</v>
      </c>
      <c r="B59" s="46">
        <f ca="1" t="shared" si="1"/>
        <v>0</v>
      </c>
      <c r="C59" s="46">
        <f ca="1" t="shared" si="2"/>
        <v>0</v>
      </c>
      <c r="D59" s="46">
        <f ca="1" t="shared" si="39"/>
        <v>0</v>
      </c>
      <c r="E59">
        <f ca="1" t="shared" si="6"/>
        <v>0</v>
      </c>
      <c r="F59">
        <f ca="1" t="shared" si="7"/>
        <v>0</v>
      </c>
      <c r="G59">
        <f ca="1" t="shared" si="8"/>
        <v>0</v>
      </c>
      <c r="H59">
        <f ca="1" t="shared" si="9"/>
        <v>0</v>
      </c>
      <c r="I59">
        <f ca="1" t="shared" si="10"/>
        <v>0</v>
      </c>
      <c r="J59">
        <f ca="1" t="shared" si="11"/>
        <v>0</v>
      </c>
      <c r="K59">
        <f ca="1" t="shared" si="12"/>
        <v>0</v>
      </c>
      <c r="L59">
        <f ca="1" t="shared" si="13"/>
        <v>0</v>
      </c>
      <c r="M59">
        <f ca="1" t="shared" si="14"/>
        <v>0</v>
      </c>
      <c r="N59">
        <f ca="1" t="shared" si="15"/>
        <v>0</v>
      </c>
      <c r="O59">
        <f ca="1" t="shared" si="16"/>
        <v>0</v>
      </c>
      <c r="P59">
        <f ca="1" t="shared" si="17"/>
        <v>0</v>
      </c>
      <c r="Q59">
        <f ca="1" t="shared" si="18"/>
        <v>0</v>
      </c>
      <c r="R59">
        <f ca="1" t="shared" si="19"/>
        <v>0</v>
      </c>
      <c r="S59">
        <f ca="1" t="shared" si="20"/>
        <v>0</v>
      </c>
      <c r="T59">
        <f ca="1" t="shared" si="21"/>
        <v>0</v>
      </c>
      <c r="U59">
        <f ca="1" t="shared" si="22"/>
        <v>0</v>
      </c>
      <c r="V59">
        <f ca="1" t="shared" si="23"/>
        <v>0</v>
      </c>
      <c r="W59">
        <f ca="1" t="shared" si="24"/>
        <v>0</v>
      </c>
      <c r="X59">
        <f ca="1" t="shared" si="25"/>
        <v>0</v>
      </c>
      <c r="Y59">
        <f ca="1" t="shared" si="26"/>
        <v>0</v>
      </c>
      <c r="Z59">
        <f ca="1" t="shared" si="27"/>
        <v>0</v>
      </c>
      <c r="AA59">
        <f ca="1" t="shared" si="28"/>
        <v>0</v>
      </c>
      <c r="AB59">
        <f ca="1" t="shared" si="29"/>
        <v>0</v>
      </c>
      <c r="AC59">
        <f ca="1" t="shared" si="30"/>
        <v>0</v>
      </c>
      <c r="AD59">
        <f ca="1" t="shared" si="31"/>
        <v>0</v>
      </c>
      <c r="AE59">
        <f ca="1" t="shared" si="32"/>
        <v>0</v>
      </c>
      <c r="AF59">
        <f ca="1" t="shared" si="33"/>
        <v>0</v>
      </c>
      <c r="AG59">
        <f ca="1" t="shared" si="34"/>
        <v>0</v>
      </c>
      <c r="AH59">
        <f ca="1" t="shared" si="35"/>
        <v>0</v>
      </c>
      <c r="AI59">
        <f ca="1" t="shared" si="36"/>
        <v>0</v>
      </c>
      <c r="AJ59">
        <f ca="1" t="shared" si="37"/>
        <v>0</v>
      </c>
      <c r="AK59">
        <f ca="1" t="shared" si="38"/>
        <v>0</v>
      </c>
      <c r="AL59">
        <f t="shared" si="3"/>
        <v>0</v>
      </c>
      <c r="AM59">
        <f ca="1" t="shared" si="4"/>
        <v>0</v>
      </c>
      <c r="AN59">
        <f ca="1" t="shared" si="5"/>
        <v>0</v>
      </c>
    </row>
    <row r="60" spans="1:40" ht="12.75">
      <c r="A60">
        <v>59</v>
      </c>
      <c r="B60" s="46">
        <f ca="1" t="shared" si="1"/>
        <v>0</v>
      </c>
      <c r="C60" s="46">
        <f ca="1" t="shared" si="2"/>
        <v>0</v>
      </c>
      <c r="D60" s="46">
        <f ca="1" t="shared" si="39"/>
        <v>0</v>
      </c>
      <c r="E60">
        <f ca="1" t="shared" si="6"/>
        <v>0</v>
      </c>
      <c r="F60">
        <f ca="1" t="shared" si="7"/>
        <v>0</v>
      </c>
      <c r="G60">
        <f ca="1" t="shared" si="8"/>
        <v>0</v>
      </c>
      <c r="H60">
        <f ca="1" t="shared" si="9"/>
        <v>0</v>
      </c>
      <c r="I60">
        <f ca="1" t="shared" si="10"/>
        <v>0</v>
      </c>
      <c r="J60">
        <f ca="1" t="shared" si="11"/>
        <v>0</v>
      </c>
      <c r="K60">
        <f ca="1" t="shared" si="12"/>
        <v>0</v>
      </c>
      <c r="L60">
        <f ca="1" t="shared" si="13"/>
        <v>0</v>
      </c>
      <c r="M60">
        <f ca="1" t="shared" si="14"/>
        <v>0</v>
      </c>
      <c r="N60">
        <f ca="1" t="shared" si="15"/>
        <v>0</v>
      </c>
      <c r="O60">
        <f ca="1" t="shared" si="16"/>
        <v>0</v>
      </c>
      <c r="P60">
        <f ca="1" t="shared" si="17"/>
        <v>0</v>
      </c>
      <c r="Q60">
        <f ca="1" t="shared" si="18"/>
        <v>0</v>
      </c>
      <c r="R60">
        <f ca="1" t="shared" si="19"/>
        <v>0</v>
      </c>
      <c r="S60">
        <f ca="1" t="shared" si="20"/>
        <v>0</v>
      </c>
      <c r="T60">
        <f ca="1" t="shared" si="21"/>
        <v>0</v>
      </c>
      <c r="U60">
        <f ca="1" t="shared" si="22"/>
        <v>0</v>
      </c>
      <c r="V60">
        <f ca="1" t="shared" si="23"/>
        <v>0</v>
      </c>
      <c r="W60">
        <f ca="1" t="shared" si="24"/>
        <v>0</v>
      </c>
      <c r="X60">
        <f ca="1" t="shared" si="25"/>
        <v>0</v>
      </c>
      <c r="Y60">
        <f ca="1" t="shared" si="26"/>
        <v>0</v>
      </c>
      <c r="Z60">
        <f ca="1" t="shared" si="27"/>
        <v>0</v>
      </c>
      <c r="AA60">
        <f ca="1" t="shared" si="28"/>
        <v>0</v>
      </c>
      <c r="AB60">
        <f ca="1" t="shared" si="29"/>
        <v>0</v>
      </c>
      <c r="AC60">
        <f ca="1" t="shared" si="30"/>
        <v>0</v>
      </c>
      <c r="AD60">
        <f ca="1" t="shared" si="31"/>
        <v>0</v>
      </c>
      <c r="AE60">
        <f ca="1" t="shared" si="32"/>
        <v>0</v>
      </c>
      <c r="AF60">
        <f ca="1" t="shared" si="33"/>
        <v>0</v>
      </c>
      <c r="AG60">
        <f ca="1" t="shared" si="34"/>
        <v>0</v>
      </c>
      <c r="AH60">
        <f ca="1" t="shared" si="35"/>
        <v>0</v>
      </c>
      <c r="AI60">
        <f ca="1" t="shared" si="36"/>
        <v>0</v>
      </c>
      <c r="AJ60">
        <f ca="1" t="shared" si="37"/>
        <v>0</v>
      </c>
      <c r="AK60">
        <f ca="1" t="shared" si="38"/>
        <v>0</v>
      </c>
      <c r="AL60">
        <f t="shared" si="3"/>
        <v>0</v>
      </c>
      <c r="AM60">
        <f ca="1" t="shared" si="4"/>
        <v>0</v>
      </c>
      <c r="AN60">
        <f ca="1" t="shared" si="5"/>
        <v>0</v>
      </c>
    </row>
    <row r="61" spans="1:40" ht="12.75">
      <c r="A61">
        <v>60</v>
      </c>
      <c r="B61" s="46">
        <f ca="1" t="shared" si="1"/>
        <v>0</v>
      </c>
      <c r="C61" s="46">
        <f ca="1" t="shared" si="2"/>
        <v>0</v>
      </c>
      <c r="D61" s="46">
        <f ca="1" t="shared" si="39"/>
        <v>0</v>
      </c>
      <c r="E61">
        <f ca="1" t="shared" si="6"/>
        <v>0</v>
      </c>
      <c r="F61">
        <f ca="1" t="shared" si="7"/>
        <v>0</v>
      </c>
      <c r="G61">
        <f ca="1" t="shared" si="8"/>
        <v>0</v>
      </c>
      <c r="H61">
        <f ca="1" t="shared" si="9"/>
        <v>0</v>
      </c>
      <c r="I61">
        <f ca="1" t="shared" si="10"/>
        <v>0</v>
      </c>
      <c r="J61">
        <f ca="1" t="shared" si="11"/>
        <v>0</v>
      </c>
      <c r="K61">
        <f ca="1" t="shared" si="12"/>
        <v>0</v>
      </c>
      <c r="L61">
        <f ca="1" t="shared" si="13"/>
        <v>0</v>
      </c>
      <c r="M61">
        <f ca="1" t="shared" si="14"/>
        <v>0</v>
      </c>
      <c r="N61">
        <f ca="1" t="shared" si="15"/>
        <v>0</v>
      </c>
      <c r="O61">
        <f ca="1" t="shared" si="16"/>
        <v>0</v>
      </c>
      <c r="P61">
        <f ca="1" t="shared" si="17"/>
        <v>0</v>
      </c>
      <c r="Q61">
        <f ca="1" t="shared" si="18"/>
        <v>0</v>
      </c>
      <c r="R61">
        <f ca="1" t="shared" si="19"/>
        <v>0</v>
      </c>
      <c r="S61">
        <f ca="1" t="shared" si="20"/>
        <v>0</v>
      </c>
      <c r="T61">
        <f ca="1" t="shared" si="21"/>
        <v>0</v>
      </c>
      <c r="U61">
        <f ca="1" t="shared" si="22"/>
        <v>0</v>
      </c>
      <c r="V61">
        <f ca="1" t="shared" si="23"/>
        <v>0</v>
      </c>
      <c r="W61">
        <f ca="1" t="shared" si="24"/>
        <v>0</v>
      </c>
      <c r="X61">
        <f ca="1" t="shared" si="25"/>
        <v>0</v>
      </c>
      <c r="Y61">
        <f ca="1" t="shared" si="26"/>
        <v>0</v>
      </c>
      <c r="Z61">
        <f ca="1" t="shared" si="27"/>
        <v>0</v>
      </c>
      <c r="AA61">
        <f ca="1" t="shared" si="28"/>
        <v>0</v>
      </c>
      <c r="AB61">
        <f ca="1" t="shared" si="29"/>
        <v>0</v>
      </c>
      <c r="AC61">
        <f ca="1" t="shared" si="30"/>
        <v>0</v>
      </c>
      <c r="AD61">
        <f ca="1" t="shared" si="31"/>
        <v>0</v>
      </c>
      <c r="AE61">
        <f ca="1" t="shared" si="32"/>
        <v>0</v>
      </c>
      <c r="AF61">
        <f ca="1" t="shared" si="33"/>
        <v>0</v>
      </c>
      <c r="AG61">
        <f ca="1" t="shared" si="34"/>
        <v>0</v>
      </c>
      <c r="AH61">
        <f ca="1" t="shared" si="35"/>
        <v>0</v>
      </c>
      <c r="AI61">
        <f ca="1" t="shared" si="36"/>
        <v>0</v>
      </c>
      <c r="AJ61">
        <f ca="1" t="shared" si="37"/>
        <v>0</v>
      </c>
      <c r="AK61">
        <f ca="1" t="shared" si="38"/>
        <v>0</v>
      </c>
      <c r="AL61">
        <f t="shared" si="3"/>
        <v>0</v>
      </c>
      <c r="AM61">
        <f ca="1" t="shared" si="4"/>
        <v>0</v>
      </c>
      <c r="AN61">
        <f ca="1" t="shared" si="5"/>
        <v>0</v>
      </c>
    </row>
    <row r="62" spans="1:40" ht="12.75">
      <c r="A62">
        <v>61</v>
      </c>
      <c r="B62" s="46">
        <f ca="1" t="shared" si="1"/>
        <v>0</v>
      </c>
      <c r="C62" s="46">
        <f ca="1" t="shared" si="2"/>
        <v>0</v>
      </c>
      <c r="D62" s="46">
        <f ca="1" t="shared" si="39"/>
        <v>0</v>
      </c>
      <c r="E62">
        <f ca="1" t="shared" si="6"/>
        <v>0</v>
      </c>
      <c r="F62">
        <f ca="1" t="shared" si="7"/>
        <v>0</v>
      </c>
      <c r="G62">
        <f ca="1" t="shared" si="8"/>
        <v>0</v>
      </c>
      <c r="H62">
        <f ca="1" t="shared" si="9"/>
        <v>0</v>
      </c>
      <c r="I62">
        <f ca="1" t="shared" si="10"/>
        <v>0</v>
      </c>
      <c r="J62">
        <f ca="1" t="shared" si="11"/>
        <v>0</v>
      </c>
      <c r="K62">
        <f ca="1" t="shared" si="12"/>
        <v>0</v>
      </c>
      <c r="L62">
        <f ca="1" t="shared" si="13"/>
        <v>0</v>
      </c>
      <c r="M62">
        <f ca="1" t="shared" si="14"/>
        <v>0</v>
      </c>
      <c r="N62">
        <f ca="1" t="shared" si="15"/>
        <v>0</v>
      </c>
      <c r="O62">
        <f ca="1" t="shared" si="16"/>
        <v>0</v>
      </c>
      <c r="P62">
        <f ca="1" t="shared" si="17"/>
        <v>0</v>
      </c>
      <c r="Q62">
        <f ca="1" t="shared" si="18"/>
        <v>0</v>
      </c>
      <c r="R62">
        <f ca="1" t="shared" si="19"/>
        <v>0</v>
      </c>
      <c r="S62">
        <f ca="1" t="shared" si="20"/>
        <v>0</v>
      </c>
      <c r="T62">
        <f ca="1" t="shared" si="21"/>
        <v>0</v>
      </c>
      <c r="U62">
        <f ca="1" t="shared" si="22"/>
        <v>0</v>
      </c>
      <c r="V62">
        <f ca="1" t="shared" si="23"/>
        <v>0</v>
      </c>
      <c r="W62">
        <f ca="1" t="shared" si="24"/>
        <v>0</v>
      </c>
      <c r="X62">
        <f ca="1" t="shared" si="25"/>
        <v>0</v>
      </c>
      <c r="Y62">
        <f ca="1" t="shared" si="26"/>
        <v>0</v>
      </c>
      <c r="Z62">
        <f ca="1" t="shared" si="27"/>
        <v>0</v>
      </c>
      <c r="AA62">
        <f ca="1" t="shared" si="28"/>
        <v>0</v>
      </c>
      <c r="AB62">
        <f ca="1" t="shared" si="29"/>
        <v>0</v>
      </c>
      <c r="AC62">
        <f ca="1" t="shared" si="30"/>
        <v>0</v>
      </c>
      <c r="AD62">
        <f ca="1" t="shared" si="31"/>
        <v>0</v>
      </c>
      <c r="AE62">
        <f ca="1" t="shared" si="32"/>
        <v>0</v>
      </c>
      <c r="AF62">
        <f ca="1" t="shared" si="33"/>
        <v>0</v>
      </c>
      <c r="AG62">
        <f ca="1" t="shared" si="34"/>
        <v>0</v>
      </c>
      <c r="AH62">
        <f ca="1" t="shared" si="35"/>
        <v>0</v>
      </c>
      <c r="AI62">
        <f ca="1" t="shared" si="36"/>
        <v>0</v>
      </c>
      <c r="AJ62">
        <f ca="1" t="shared" si="37"/>
        <v>0</v>
      </c>
      <c r="AK62">
        <f ca="1" t="shared" si="38"/>
        <v>0</v>
      </c>
      <c r="AL62">
        <f t="shared" si="3"/>
        <v>0</v>
      </c>
      <c r="AM62">
        <f ca="1" t="shared" si="4"/>
        <v>0</v>
      </c>
      <c r="AN62">
        <f ca="1" t="shared" si="5"/>
        <v>0</v>
      </c>
    </row>
    <row r="63" spans="1:40" ht="12.75">
      <c r="A63">
        <v>62</v>
      </c>
      <c r="B63" s="46">
        <f ca="1" t="shared" si="1"/>
        <v>0</v>
      </c>
      <c r="C63" s="46">
        <f ca="1" t="shared" si="2"/>
        <v>0</v>
      </c>
      <c r="D63" s="46">
        <f ca="1" t="shared" si="39"/>
        <v>0</v>
      </c>
      <c r="E63">
        <f ca="1" t="shared" si="6"/>
        <v>0</v>
      </c>
      <c r="F63">
        <f ca="1" t="shared" si="7"/>
        <v>0</v>
      </c>
      <c r="G63">
        <f ca="1" t="shared" si="8"/>
        <v>0</v>
      </c>
      <c r="H63">
        <f ca="1" t="shared" si="9"/>
        <v>0</v>
      </c>
      <c r="I63">
        <f ca="1" t="shared" si="10"/>
        <v>0</v>
      </c>
      <c r="J63">
        <f ca="1" t="shared" si="11"/>
        <v>0</v>
      </c>
      <c r="K63">
        <f ca="1" t="shared" si="12"/>
        <v>0</v>
      </c>
      <c r="L63">
        <f ca="1" t="shared" si="13"/>
        <v>0</v>
      </c>
      <c r="M63">
        <f ca="1" t="shared" si="14"/>
        <v>0</v>
      </c>
      <c r="N63">
        <f ca="1" t="shared" si="15"/>
        <v>0</v>
      </c>
      <c r="O63">
        <f ca="1" t="shared" si="16"/>
        <v>0</v>
      </c>
      <c r="P63">
        <f ca="1" t="shared" si="17"/>
        <v>0</v>
      </c>
      <c r="Q63">
        <f ca="1" t="shared" si="18"/>
        <v>0</v>
      </c>
      <c r="R63">
        <f ca="1" t="shared" si="19"/>
        <v>0</v>
      </c>
      <c r="S63">
        <f ca="1" t="shared" si="20"/>
        <v>0</v>
      </c>
      <c r="T63">
        <f ca="1" t="shared" si="21"/>
        <v>0</v>
      </c>
      <c r="U63">
        <f ca="1" t="shared" si="22"/>
        <v>0</v>
      </c>
      <c r="V63">
        <f ca="1" t="shared" si="23"/>
        <v>0</v>
      </c>
      <c r="W63">
        <f ca="1" t="shared" si="24"/>
        <v>0</v>
      </c>
      <c r="X63">
        <f ca="1" t="shared" si="25"/>
        <v>0</v>
      </c>
      <c r="Y63">
        <f ca="1" t="shared" si="26"/>
        <v>0</v>
      </c>
      <c r="Z63">
        <f ca="1" t="shared" si="27"/>
        <v>0</v>
      </c>
      <c r="AA63">
        <f ca="1" t="shared" si="28"/>
        <v>0</v>
      </c>
      <c r="AB63">
        <f ca="1" t="shared" si="29"/>
        <v>0</v>
      </c>
      <c r="AC63">
        <f ca="1" t="shared" si="30"/>
        <v>0</v>
      </c>
      <c r="AD63">
        <f ca="1" t="shared" si="31"/>
        <v>0</v>
      </c>
      <c r="AE63">
        <f ca="1" t="shared" si="32"/>
        <v>0</v>
      </c>
      <c r="AF63">
        <f ca="1" t="shared" si="33"/>
        <v>0</v>
      </c>
      <c r="AG63">
        <f ca="1" t="shared" si="34"/>
        <v>0</v>
      </c>
      <c r="AH63">
        <f ca="1" t="shared" si="35"/>
        <v>0</v>
      </c>
      <c r="AI63">
        <f ca="1" t="shared" si="36"/>
        <v>0</v>
      </c>
      <c r="AJ63">
        <f ca="1" t="shared" si="37"/>
        <v>0</v>
      </c>
      <c r="AK63">
        <f ca="1" t="shared" si="38"/>
        <v>0</v>
      </c>
      <c r="AL63">
        <f t="shared" si="3"/>
        <v>0</v>
      </c>
      <c r="AM63">
        <f ca="1" t="shared" si="4"/>
        <v>0</v>
      </c>
      <c r="AN63">
        <f ca="1" t="shared" si="5"/>
        <v>0</v>
      </c>
    </row>
    <row r="64" spans="1:40" ht="12.75">
      <c r="A64">
        <v>63</v>
      </c>
      <c r="B64" s="46">
        <f ca="1" t="shared" si="1"/>
        <v>0</v>
      </c>
      <c r="C64" s="46">
        <f ca="1" t="shared" si="2"/>
        <v>0</v>
      </c>
      <c r="D64" s="46">
        <f ca="1" t="shared" si="39"/>
        <v>0</v>
      </c>
      <c r="E64">
        <f ca="1" t="shared" si="6"/>
        <v>0</v>
      </c>
      <c r="F64">
        <f ca="1" t="shared" si="7"/>
        <v>0</v>
      </c>
      <c r="G64">
        <f ca="1" t="shared" si="8"/>
        <v>0</v>
      </c>
      <c r="H64">
        <f ca="1" t="shared" si="9"/>
        <v>0</v>
      </c>
      <c r="I64">
        <f ca="1" t="shared" si="10"/>
        <v>0</v>
      </c>
      <c r="J64">
        <f ca="1" t="shared" si="11"/>
        <v>0</v>
      </c>
      <c r="K64">
        <f ca="1" t="shared" si="12"/>
        <v>0</v>
      </c>
      <c r="L64">
        <f ca="1" t="shared" si="13"/>
        <v>0</v>
      </c>
      <c r="M64">
        <f ca="1" t="shared" si="14"/>
        <v>0</v>
      </c>
      <c r="N64">
        <f ca="1" t="shared" si="15"/>
        <v>0</v>
      </c>
      <c r="O64">
        <f ca="1" t="shared" si="16"/>
        <v>0</v>
      </c>
      <c r="P64">
        <f ca="1" t="shared" si="17"/>
        <v>0</v>
      </c>
      <c r="Q64">
        <f ca="1" t="shared" si="18"/>
        <v>0</v>
      </c>
      <c r="R64">
        <f ca="1" t="shared" si="19"/>
        <v>0</v>
      </c>
      <c r="S64">
        <f ca="1" t="shared" si="20"/>
        <v>0</v>
      </c>
      <c r="T64">
        <f ca="1" t="shared" si="21"/>
        <v>0</v>
      </c>
      <c r="U64">
        <f ca="1" t="shared" si="22"/>
        <v>0</v>
      </c>
      <c r="V64">
        <f ca="1" t="shared" si="23"/>
        <v>0</v>
      </c>
      <c r="W64">
        <f ca="1" t="shared" si="24"/>
        <v>0</v>
      </c>
      <c r="X64">
        <f ca="1" t="shared" si="25"/>
        <v>0</v>
      </c>
      <c r="Y64">
        <f ca="1" t="shared" si="26"/>
        <v>0</v>
      </c>
      <c r="Z64">
        <f ca="1" t="shared" si="27"/>
        <v>0</v>
      </c>
      <c r="AA64">
        <f ca="1" t="shared" si="28"/>
        <v>0</v>
      </c>
      <c r="AB64">
        <f ca="1" t="shared" si="29"/>
        <v>0</v>
      </c>
      <c r="AC64">
        <f ca="1" t="shared" si="30"/>
        <v>0</v>
      </c>
      <c r="AD64">
        <f ca="1" t="shared" si="31"/>
        <v>0</v>
      </c>
      <c r="AE64">
        <f ca="1" t="shared" si="32"/>
        <v>0</v>
      </c>
      <c r="AF64">
        <f ca="1" t="shared" si="33"/>
        <v>0</v>
      </c>
      <c r="AG64">
        <f ca="1" t="shared" si="34"/>
        <v>0</v>
      </c>
      <c r="AH64">
        <f ca="1" t="shared" si="35"/>
        <v>0</v>
      </c>
      <c r="AI64">
        <f ca="1" t="shared" si="36"/>
        <v>0</v>
      </c>
      <c r="AJ64">
        <f ca="1" t="shared" si="37"/>
        <v>0</v>
      </c>
      <c r="AK64">
        <f ca="1" t="shared" si="38"/>
        <v>0</v>
      </c>
      <c r="AL64">
        <f t="shared" si="3"/>
        <v>0</v>
      </c>
      <c r="AM64">
        <f ca="1" t="shared" si="4"/>
        <v>0</v>
      </c>
      <c r="AN64">
        <f ca="1" t="shared" si="5"/>
        <v>0</v>
      </c>
    </row>
    <row r="65" spans="1:40" ht="12.75">
      <c r="A65">
        <v>64</v>
      </c>
      <c r="B65" s="46">
        <f ca="1" t="shared" si="1"/>
        <v>0</v>
      </c>
      <c r="C65" s="46">
        <f ca="1" t="shared" si="2"/>
        <v>0</v>
      </c>
      <c r="D65" s="46">
        <f ca="1" t="shared" si="39"/>
        <v>0</v>
      </c>
      <c r="E65">
        <f ca="1" t="shared" si="6"/>
        <v>0</v>
      </c>
      <c r="F65">
        <f ca="1" t="shared" si="7"/>
        <v>0</v>
      </c>
      <c r="G65">
        <f ca="1" t="shared" si="8"/>
        <v>0</v>
      </c>
      <c r="H65">
        <f ca="1" t="shared" si="9"/>
        <v>0</v>
      </c>
      <c r="I65">
        <f ca="1" t="shared" si="10"/>
        <v>0</v>
      </c>
      <c r="J65">
        <f ca="1" t="shared" si="11"/>
        <v>0</v>
      </c>
      <c r="K65">
        <f ca="1" t="shared" si="12"/>
        <v>0</v>
      </c>
      <c r="L65">
        <f ca="1" t="shared" si="13"/>
        <v>0</v>
      </c>
      <c r="M65">
        <f ca="1" t="shared" si="14"/>
        <v>0</v>
      </c>
      <c r="N65">
        <f ca="1" t="shared" si="15"/>
        <v>0</v>
      </c>
      <c r="O65">
        <f ca="1" t="shared" si="16"/>
        <v>0</v>
      </c>
      <c r="P65">
        <f ca="1" t="shared" si="17"/>
        <v>0</v>
      </c>
      <c r="Q65">
        <f ca="1" t="shared" si="18"/>
        <v>0</v>
      </c>
      <c r="R65">
        <f ca="1" t="shared" si="19"/>
        <v>0</v>
      </c>
      <c r="S65">
        <f ca="1" t="shared" si="20"/>
        <v>0</v>
      </c>
      <c r="T65">
        <f ca="1" t="shared" si="21"/>
        <v>0</v>
      </c>
      <c r="U65">
        <f ca="1" t="shared" si="22"/>
        <v>0</v>
      </c>
      <c r="V65">
        <f ca="1" t="shared" si="23"/>
        <v>0</v>
      </c>
      <c r="W65">
        <f ca="1" t="shared" si="24"/>
        <v>0</v>
      </c>
      <c r="X65">
        <f ca="1" t="shared" si="25"/>
        <v>0</v>
      </c>
      <c r="Y65">
        <f ca="1" t="shared" si="26"/>
        <v>0</v>
      </c>
      <c r="Z65">
        <f ca="1" t="shared" si="27"/>
        <v>0</v>
      </c>
      <c r="AA65">
        <f ca="1" t="shared" si="28"/>
        <v>0</v>
      </c>
      <c r="AB65">
        <f ca="1" t="shared" si="29"/>
        <v>0</v>
      </c>
      <c r="AC65">
        <f ca="1" t="shared" si="30"/>
        <v>0</v>
      </c>
      <c r="AD65">
        <f ca="1" t="shared" si="31"/>
        <v>0</v>
      </c>
      <c r="AE65">
        <f ca="1" t="shared" si="32"/>
        <v>0</v>
      </c>
      <c r="AF65">
        <f ca="1" t="shared" si="33"/>
        <v>0</v>
      </c>
      <c r="AG65">
        <f ca="1" t="shared" si="34"/>
        <v>0</v>
      </c>
      <c r="AH65">
        <f ca="1" t="shared" si="35"/>
        <v>0</v>
      </c>
      <c r="AI65">
        <f ca="1" t="shared" si="36"/>
        <v>0</v>
      </c>
      <c r="AJ65">
        <f ca="1" t="shared" si="37"/>
        <v>0</v>
      </c>
      <c r="AK65">
        <f ca="1" t="shared" si="38"/>
        <v>0</v>
      </c>
      <c r="AL65">
        <f t="shared" si="3"/>
        <v>0</v>
      </c>
      <c r="AM65">
        <f ca="1" t="shared" si="4"/>
        <v>0</v>
      </c>
      <c r="AN65">
        <f ca="1" t="shared" si="5"/>
        <v>0</v>
      </c>
    </row>
    <row r="66" spans="1:40" ht="12.75">
      <c r="A66">
        <v>65</v>
      </c>
      <c r="B66" s="46">
        <f ca="1" t="shared" si="1"/>
        <v>0</v>
      </c>
      <c r="C66" s="46">
        <f ca="1" t="shared" si="2"/>
        <v>0</v>
      </c>
      <c r="D66" s="46">
        <f ca="1" t="shared" si="39"/>
        <v>0</v>
      </c>
      <c r="E66">
        <f ca="1" t="shared" si="6"/>
        <v>0</v>
      </c>
      <c r="F66">
        <f ca="1" t="shared" si="7"/>
        <v>0</v>
      </c>
      <c r="G66">
        <f ca="1" t="shared" si="8"/>
        <v>0</v>
      </c>
      <c r="H66">
        <f ca="1" t="shared" si="9"/>
        <v>0</v>
      </c>
      <c r="I66">
        <f ca="1" t="shared" si="10"/>
        <v>0</v>
      </c>
      <c r="J66">
        <f ca="1" t="shared" si="11"/>
        <v>0</v>
      </c>
      <c r="K66">
        <f ca="1" t="shared" si="12"/>
        <v>0</v>
      </c>
      <c r="L66">
        <f ca="1" t="shared" si="13"/>
        <v>0</v>
      </c>
      <c r="M66">
        <f ca="1" t="shared" si="14"/>
        <v>0</v>
      </c>
      <c r="N66">
        <f ca="1" t="shared" si="15"/>
        <v>0</v>
      </c>
      <c r="O66">
        <f ca="1" t="shared" si="16"/>
        <v>0</v>
      </c>
      <c r="P66">
        <f ca="1" t="shared" si="17"/>
        <v>0</v>
      </c>
      <c r="Q66">
        <f ca="1" t="shared" si="18"/>
        <v>0</v>
      </c>
      <c r="R66">
        <f ca="1" t="shared" si="19"/>
        <v>0</v>
      </c>
      <c r="S66">
        <f ca="1" t="shared" si="20"/>
        <v>0</v>
      </c>
      <c r="T66">
        <f ca="1" t="shared" si="21"/>
        <v>0</v>
      </c>
      <c r="U66">
        <f ca="1" t="shared" si="22"/>
        <v>0</v>
      </c>
      <c r="V66">
        <f ca="1" t="shared" si="23"/>
        <v>0</v>
      </c>
      <c r="W66">
        <f ca="1" t="shared" si="24"/>
        <v>0</v>
      </c>
      <c r="X66">
        <f ca="1" t="shared" si="25"/>
        <v>0</v>
      </c>
      <c r="Y66">
        <f ca="1" t="shared" si="26"/>
        <v>0</v>
      </c>
      <c r="Z66">
        <f ca="1" t="shared" si="27"/>
        <v>0</v>
      </c>
      <c r="AA66">
        <f ca="1" t="shared" si="28"/>
        <v>0</v>
      </c>
      <c r="AB66">
        <f ca="1" t="shared" si="29"/>
        <v>0</v>
      </c>
      <c r="AC66">
        <f ca="1" t="shared" si="30"/>
        <v>0</v>
      </c>
      <c r="AD66">
        <f ca="1" t="shared" si="31"/>
        <v>0</v>
      </c>
      <c r="AE66">
        <f ca="1" t="shared" si="32"/>
        <v>0</v>
      </c>
      <c r="AF66">
        <f ca="1" t="shared" si="33"/>
        <v>0</v>
      </c>
      <c r="AG66">
        <f ca="1" t="shared" si="34"/>
        <v>0</v>
      </c>
      <c r="AH66">
        <f ca="1" t="shared" si="35"/>
        <v>0</v>
      </c>
      <c r="AI66">
        <f ca="1" t="shared" si="36"/>
        <v>0</v>
      </c>
      <c r="AJ66">
        <f ca="1" t="shared" si="37"/>
        <v>0</v>
      </c>
      <c r="AK66">
        <f ca="1" t="shared" si="38"/>
        <v>0</v>
      </c>
      <c r="AL66">
        <f t="shared" si="3"/>
        <v>0</v>
      </c>
      <c r="AM66">
        <f ca="1" t="shared" si="4"/>
        <v>0</v>
      </c>
      <c r="AN66">
        <f ca="1" t="shared" si="5"/>
        <v>0</v>
      </c>
    </row>
    <row r="67" spans="1:40" ht="12.75">
      <c r="A67">
        <v>66</v>
      </c>
      <c r="B67" s="46">
        <f ca="1" t="shared" si="40" ref="B67:B100">INDIRECT(CONCATENATE("Ответы!Y",12+(A67-1)*15))</f>
        <v>0</v>
      </c>
      <c r="C67" s="46">
        <f ca="1" t="shared" si="41" ref="C67:C100">INDIRECT(CONCATENATE("Ответы!AD",12+(A67-1)*15))</f>
        <v>0</v>
      </c>
      <c r="D67" s="46">
        <f ca="1" t="shared" si="39"/>
        <v>0</v>
      </c>
      <c r="E67">
        <f ca="1" t="shared" si="6"/>
        <v>0</v>
      </c>
      <c r="F67">
        <f ca="1" t="shared" si="7"/>
        <v>0</v>
      </c>
      <c r="G67">
        <f ca="1" t="shared" si="8"/>
        <v>0</v>
      </c>
      <c r="H67">
        <f ca="1" t="shared" si="9"/>
        <v>0</v>
      </c>
      <c r="I67">
        <f ca="1" t="shared" si="10"/>
        <v>0</v>
      </c>
      <c r="J67">
        <f ca="1" t="shared" si="11"/>
        <v>0</v>
      </c>
      <c r="K67">
        <f ca="1" t="shared" si="12"/>
        <v>0</v>
      </c>
      <c r="L67">
        <f ca="1" t="shared" si="13"/>
        <v>0</v>
      </c>
      <c r="M67">
        <f ca="1" t="shared" si="14"/>
        <v>0</v>
      </c>
      <c r="N67">
        <f ca="1" t="shared" si="15"/>
        <v>0</v>
      </c>
      <c r="O67">
        <f ca="1" t="shared" si="16"/>
        <v>0</v>
      </c>
      <c r="P67">
        <f ca="1" t="shared" si="17"/>
        <v>0</v>
      </c>
      <c r="Q67">
        <f ca="1" t="shared" si="18"/>
        <v>0</v>
      </c>
      <c r="R67">
        <f ca="1" t="shared" si="19"/>
        <v>0</v>
      </c>
      <c r="S67">
        <f ca="1" t="shared" si="20"/>
        <v>0</v>
      </c>
      <c r="T67">
        <f ca="1" t="shared" si="21"/>
        <v>0</v>
      </c>
      <c r="U67">
        <f ca="1" t="shared" si="22"/>
        <v>0</v>
      </c>
      <c r="V67">
        <f ca="1" t="shared" si="23"/>
        <v>0</v>
      </c>
      <c r="W67">
        <f ca="1" t="shared" si="24"/>
        <v>0</v>
      </c>
      <c r="X67">
        <f ca="1" t="shared" si="25"/>
        <v>0</v>
      </c>
      <c r="Y67">
        <f ca="1" t="shared" si="26"/>
        <v>0</v>
      </c>
      <c r="Z67">
        <f ca="1" t="shared" si="27"/>
        <v>0</v>
      </c>
      <c r="AA67">
        <f ca="1" t="shared" si="28"/>
        <v>0</v>
      </c>
      <c r="AB67">
        <f ca="1" t="shared" si="29"/>
        <v>0</v>
      </c>
      <c r="AC67">
        <f ca="1" t="shared" si="30"/>
        <v>0</v>
      </c>
      <c r="AD67">
        <f ca="1" t="shared" si="31"/>
        <v>0</v>
      </c>
      <c r="AE67">
        <f ca="1" t="shared" si="32"/>
        <v>0</v>
      </c>
      <c r="AF67">
        <f ca="1" t="shared" si="33"/>
        <v>0</v>
      </c>
      <c r="AG67">
        <f ca="1" t="shared" si="34"/>
        <v>0</v>
      </c>
      <c r="AH67">
        <f ca="1" t="shared" si="35"/>
        <v>0</v>
      </c>
      <c r="AI67">
        <f ca="1" t="shared" si="36"/>
        <v>0</v>
      </c>
      <c r="AJ67">
        <f ca="1" t="shared" si="37"/>
        <v>0</v>
      </c>
      <c r="AK67">
        <f ca="1" t="shared" si="38"/>
        <v>0</v>
      </c>
      <c r="AL67">
        <f aca="true" t="shared" si="42" ref="AL67:AL101">IF(D67="Начальный (1-2 классы)",55,IF(D67="Подготовительный (3-4 классы)",56,IF(D67="Пропедевтический (5-7 классы)",57,IF(D67="Основной (8-9 классы)",58,IF(D67="Общеобразовательный (10-11 кл.)",59,IF(D67="Профильный (10-11 классы)",60,0))))))</f>
        <v>0</v>
      </c>
      <c r="AM67">
        <f ca="1" t="shared" si="43" ref="AM67:AM101">INDIRECT(CONCATENATE("Ответы!V",10+(A67-1)*15))</f>
        <v>0</v>
      </c>
      <c r="AN67">
        <f ca="1" t="shared" si="44" ref="AN67:AN101">INDIRECT(CONCATENATE("Ответы!AF",10+(A67-1)*15))</f>
        <v>0</v>
      </c>
    </row>
    <row r="68" spans="1:40" ht="12.75">
      <c r="A68">
        <v>67</v>
      </c>
      <c r="B68" s="46">
        <f ca="1" t="shared" si="40"/>
        <v>0</v>
      </c>
      <c r="C68" s="46">
        <f ca="1" t="shared" si="41"/>
        <v>0</v>
      </c>
      <c r="D68" s="46">
        <f ca="1" t="shared" si="39"/>
        <v>0</v>
      </c>
      <c r="E68">
        <f ca="1" t="shared" si="45" ref="E68:E100">INDIRECT(CONCATENATE("Ответы!I",14+(A68-1)*15))</f>
        <v>0</v>
      </c>
      <c r="F68">
        <f ca="1" t="shared" si="46" ref="F68:F100">INDIRECT(CONCATENATE("Ответы!I",15+(A68-1)*15))</f>
        <v>0</v>
      </c>
      <c r="G68">
        <f ca="1" t="shared" si="47" ref="G68:G100">INDIRECT(CONCATENATE("Ответы!I",16+(A68-1)*15))</f>
        <v>0</v>
      </c>
      <c r="H68">
        <f aca="true" ca="1" t="shared" si="48" ref="H68:H100">IF(INDIRECT(CONCATENATE("Ответы!D",19+(A68-1)*15))="X",1,IF(INDIRECT(CONCATENATE("Ответы!D",20+(A68-1)*15))="X",2,IF(INDIRECT(CONCATENATE("Ответы!D",21+(A68-1)*15))="X",3,IF(INDIRECT(CONCATENATE("Ответы!D",22+(A68-1)*15))="X",4,0))))</f>
        <v>0</v>
      </c>
      <c r="I68">
        <f aca="true" ca="1" t="shared" si="49" ref="I68:I100">IF(INDIRECT(CONCATENATE("Ответы!E",19+(A68-1)*15))="X",1,IF(INDIRECT(CONCATENATE("Ответы!E",20+(A68-1)*15))="X",2,IF(INDIRECT(CONCATENATE("Ответы!E",21+(A68-1)*15))="X",3,IF(INDIRECT(CONCATENATE("Ответы!E",22+(A68-1)*15))="X",4,0))))</f>
        <v>0</v>
      </c>
      <c r="J68">
        <f aca="true" ca="1" t="shared" si="50" ref="J68:J100">IF(INDIRECT(CONCATENATE("Ответы!F",19+(A68-1)*15))="X",1,IF(INDIRECT(CONCATENATE("Ответы!F",20+(A68-1)*15))="X",2,IF(INDIRECT(CONCATENATE("Ответы!F",21+(A68-1)*15))="X",3,IF(INDIRECT(CONCATENATE("Ответы!F",22+(A68-1)*15))="X",4,0))))</f>
        <v>0</v>
      </c>
      <c r="K68">
        <f aca="true" ca="1" t="shared" si="51" ref="K68:K100">IF(INDIRECT(CONCATENATE("Ответы!G",19+(A68-1)*15))="X",1,IF(INDIRECT(CONCATENATE("Ответы!G",20+(A68-1)*15))="X",2,IF(INDIRECT(CONCATENATE("Ответы!G",21+(A68-1)*15))="X",3,IF(INDIRECT(CONCATENATE("Ответы!G",22+(A68-1)*15))="X",4,0))))</f>
        <v>0</v>
      </c>
      <c r="L68">
        <f aca="true" ca="1" t="shared" si="52" ref="L68:L100">IF(INDIRECT(CONCATENATE("Ответы!H",19+(A68-1)*15))="X",1,IF(INDIRECT(CONCATENATE("Ответы!H",20+(A68-1)*15))="X",2,IF(INDIRECT(CONCATENATE("Ответы!H",21+(A68-1)*15))="X",3,IF(INDIRECT(CONCATENATE("Ответы!H",22+(A68-1)*15))="X",4,0))))</f>
        <v>0</v>
      </c>
      <c r="M68">
        <f aca="true" ca="1" t="shared" si="53" ref="M68:M100">IF(INDIRECT(CONCATENATE("Ответы!I",19+(A68-1)*15))="X",1,IF(INDIRECT(CONCATENATE("Ответы!I",20+(A68-1)*15))="X",2,IF(INDIRECT(CONCATENATE("Ответы!I",21+(A68-1)*15))="X",3,IF(INDIRECT(CONCATENATE("Ответы!I",22+(A68-1)*15))="X",4,0))))</f>
        <v>0</v>
      </c>
      <c r="N68">
        <f aca="true" ca="1" t="shared" si="54" ref="N68:N100">IF(INDIRECT(CONCATENATE("Ответы!J",19+(A68-1)*15))="X",1,IF(INDIRECT(CONCATENATE("Ответы!J",20+(A68-1)*15))="X",2,IF(INDIRECT(CONCATENATE("Ответы!J",21+(A68-1)*15))="X",3,IF(INDIRECT(CONCATENATE("Ответы!J",22+(A68-1)*15))="X",4,0))))</f>
        <v>0</v>
      </c>
      <c r="O68">
        <f aca="true" ca="1" t="shared" si="55" ref="O68:O100">IF(INDIRECT(CONCATENATE("Ответы!K",19+(A68-1)*15))="X",1,IF(INDIRECT(CONCATENATE("Ответы!K",20+(A68-1)*15))="X",2,IF(INDIRECT(CONCATENATE("Ответы!K",21+(A68-1)*15))="X",3,IF(INDIRECT(CONCATENATE("Ответы!K",22+(A68-1)*15))="X",4,0))))</f>
        <v>0</v>
      </c>
      <c r="P68">
        <f aca="true" ca="1" t="shared" si="56" ref="P68:P100">IF(INDIRECT(CONCATENATE("Ответы!L",19+(A68-1)*15))="X",1,IF(INDIRECT(CONCATENATE("Ответы!L",20+(A68-1)*15))="X",2,IF(INDIRECT(CONCATENATE("Ответы!L",21+(A68-1)*15))="X",3,IF(INDIRECT(CONCATENATE("Ответы!L",22+(A68-1)*15))="X",4,0))))</f>
        <v>0</v>
      </c>
      <c r="Q68">
        <f aca="true" ca="1" t="shared" si="57" ref="Q68:Q100">IF(INDIRECT(CONCATENATE("Ответы!M",19+(A68-1)*15))="X",1,IF(INDIRECT(CONCATENATE("Ответы!M",20+(A68-1)*15))="X",2,IF(INDIRECT(CONCATENATE("Ответы!M",21+(A68-1)*15))="X",3,IF(INDIRECT(CONCATENATE("Ответы!M",22+(A68-1)*15))="X",4,0))))</f>
        <v>0</v>
      </c>
      <c r="R68">
        <f aca="true" ca="1" t="shared" si="58" ref="R68:R100">IF(INDIRECT(CONCATENATE("Ответы!N",19+(A68-1)*15))="X",1,IF(INDIRECT(CONCATENATE("Ответы!N",20+(A68-1)*15))="X",2,IF(INDIRECT(CONCATENATE("Ответы!N",21+(A68-1)*15))="X",3,IF(INDIRECT(CONCATENATE("Ответы!N",22+(A68-1)*15))="X",4,0))))</f>
        <v>0</v>
      </c>
      <c r="S68">
        <f aca="true" ca="1" t="shared" si="59" ref="S68:S100">IF(INDIRECT(CONCATENATE("Ответы!O",19+(A68-1)*15))="X",1,IF(INDIRECT(CONCATENATE("Ответы!O",20+(A68-1)*15))="X",2,IF(INDIRECT(CONCATENATE("Ответы!O",21+(A68-1)*15))="X",3,IF(INDIRECT(CONCATENATE("Ответы!O",22+(A68-1)*15))="X",4,0))))</f>
        <v>0</v>
      </c>
      <c r="T68">
        <f aca="true" ca="1" t="shared" si="60" ref="T68:T100">IF(INDIRECT(CONCATENATE("Ответы!P",19+(A68-1)*15))="X",1,IF(INDIRECT(CONCATENATE("Ответы!P",20+(A68-1)*15))="X",2,IF(INDIRECT(CONCATENATE("Ответы!P",21+(A68-1)*15))="X",3,IF(INDIRECT(CONCATENATE("Ответы!P",22+(A68-1)*15))="X",4,0))))</f>
        <v>0</v>
      </c>
      <c r="U68">
        <f aca="true" ca="1" t="shared" si="61" ref="U68:U100">IF(INDIRECT(CONCATENATE("Ответы!Q",19+(A68-1)*15))="X",1,IF(INDIRECT(CONCATENATE("Ответы!Q",20+(A68-1)*15))="X",2,IF(INDIRECT(CONCATENATE("Ответы!Q",21+(A68-1)*15))="X",3,IF(INDIRECT(CONCATENATE("Ответы!Q",22+(A68-1)*15))="X",4,0))))</f>
        <v>0</v>
      </c>
      <c r="V68">
        <f aca="true" ca="1" t="shared" si="62" ref="V68:V100">IF(INDIRECT(CONCATENATE("Ответы!R",19+(A68-1)*15))="X",1,IF(INDIRECT(CONCATENATE("Ответы!R",20+(A68-1)*15))="X",2,IF(INDIRECT(CONCATENATE("Ответы!R",21+(A68-1)*15))="X",3,IF(INDIRECT(CONCATENATE("Ответы!R",22+(A68-1)*15))="X",4,0))))</f>
        <v>0</v>
      </c>
      <c r="W68">
        <f aca="true" ca="1" t="shared" si="63" ref="W68:W100">IF(INDIRECT(CONCATENATE("Ответы!S",19+(A68-1)*15))="X",1,IF(INDIRECT(CONCATENATE("Ответы!S",20+(A68-1)*15))="X",2,IF(INDIRECT(CONCATENATE("Ответы!S",21+(A68-1)*15))="X",3,IF(INDIRECT(CONCATENATE("Ответы!S",22+(A68-1)*15))="X",4,0))))</f>
        <v>0</v>
      </c>
      <c r="X68">
        <f aca="true" ca="1" t="shared" si="64" ref="X68:X100">IF(INDIRECT(CONCATENATE("Ответы!T",19+(A68-1)*15))="X",1,IF(INDIRECT(CONCATENATE("Ответы!T",20+(A68-1)*15))="X",2,IF(INDIRECT(CONCATENATE("Ответы!T",21+(A68-1)*15))="X",3,IF(INDIRECT(CONCATENATE("Ответы!T",22+(A68-1)*15))="X",4,0))))</f>
        <v>0</v>
      </c>
      <c r="Y68">
        <f aca="true" ca="1" t="shared" si="65" ref="Y68:Y100">IF(INDIRECT(CONCATENATE("Ответы!U",19+(A68-1)*15))="X",1,IF(INDIRECT(CONCATENATE("Ответы!U",20+(A68-1)*15))="X",2,IF(INDIRECT(CONCATENATE("Ответы!U",21+(A68-1)*15))="X",3,IF(INDIRECT(CONCATENATE("Ответы!U",22+(A68-1)*15))="X",4,0))))</f>
        <v>0</v>
      </c>
      <c r="Z68">
        <f aca="true" ca="1" t="shared" si="66" ref="Z68:Z100">IF(INDIRECT(CONCATENATE("Ответы!V",19+(A68-1)*15))="X",1,IF(INDIRECT(CONCATENATE("Ответы!V",20+(A68-1)*15))="X",2,IF(INDIRECT(CONCATENATE("Ответы!V",21+(A68-1)*15))="X",3,IF(INDIRECT(CONCATENATE("Ответы!V",22+(A68-1)*15))="X",4,0))))</f>
        <v>0</v>
      </c>
      <c r="AA68">
        <f aca="true" ca="1" t="shared" si="67" ref="AA68:AA100">IF(INDIRECT(CONCATENATE("Ответы!W",19+(A68-1)*15))="X",1,IF(INDIRECT(CONCATENATE("Ответы!W",20+(A68-1)*15))="X",2,IF(INDIRECT(CONCATENATE("Ответы!W",21+(A68-1)*15))="X",3,IF(INDIRECT(CONCATENATE("Ответы!W",22+(A68-1)*15))="X",4,0))))</f>
        <v>0</v>
      </c>
      <c r="AB68">
        <f aca="true" ca="1" t="shared" si="68" ref="AB68:AB100">IF(INDIRECT(CONCATENATE("Ответы!X",19+(A68-1)*15))="X",1,IF(INDIRECT(CONCATENATE("Ответы!X",20+(A68-1)*15))="X",2,IF(INDIRECT(CONCATENATE("Ответы!X",21+(A68-1)*15))="X",3,IF(INDIRECT(CONCATENATE("Ответы!X",22+(A68-1)*15))="X",4,0))))</f>
        <v>0</v>
      </c>
      <c r="AC68">
        <f aca="true" ca="1" t="shared" si="69" ref="AC68:AC100">IF(INDIRECT(CONCATENATE("Ответы!Y",19+(A68-1)*15))="X",1,IF(INDIRECT(CONCATENATE("Ответы!Y",20+(A68-1)*15))="X",2,IF(INDIRECT(CONCATENATE("Ответы!Y",21+(A68-1)*15))="X",3,IF(INDIRECT(CONCATENATE("Ответы!Y",22+(A68-1)*15))="X",4,0))))</f>
        <v>0</v>
      </c>
      <c r="AD68">
        <f aca="true" ca="1" t="shared" si="70" ref="AD68:AD100">IF(INDIRECT(CONCATENATE("Ответы!Z",19+(A68-1)*15))="X",1,IF(INDIRECT(CONCATENATE("Ответы!Z",20+(A68-1)*15))="X",2,IF(INDIRECT(CONCATENATE("Ответы!Z",21+(A68-1)*15))="X",3,IF(INDIRECT(CONCATENATE("Ответы!Z",22+(A68-1)*15))="X",4,0))))</f>
        <v>0</v>
      </c>
      <c r="AE68">
        <f aca="true" ca="1" t="shared" si="71" ref="AE68:AE100">IF(INDIRECT(CONCATENATE("Ответы!AA",19+(A68-1)*15))="X",1,IF(INDIRECT(CONCATENATE("Ответы!AA",20+(A68-1)*15))="X",2,IF(INDIRECT(CONCATENATE("Ответы!AA",21+(A68-1)*15))="X",3,IF(INDIRECT(CONCATENATE("Ответы!AA",22+(A68-1)*15))="X",4,0))))</f>
        <v>0</v>
      </c>
      <c r="AF68">
        <f aca="true" ca="1" t="shared" si="72" ref="AF68:AF100">IF(INDIRECT(CONCATENATE("Ответы!AB",19+(A68-1)*15))="X",1,IF(INDIRECT(CONCATENATE("Ответы!AB",20+(A68-1)*15))="X",2,IF(INDIRECT(CONCATENATE("Ответы!AB",21+(A68-1)*15))="X",3,IF(INDIRECT(CONCATENATE("Ответы!AB",22+(A68-1)*15))="X",4,0))))</f>
        <v>0</v>
      </c>
      <c r="AG68">
        <f aca="true" ca="1" t="shared" si="73" ref="AG68:AG100">IF(INDIRECT(CONCATENATE("Ответы!AC",19+(A68-1)*15))="X",1,IF(INDIRECT(CONCATENATE("Ответы!AC",20+(A68-1)*15))="X",2,IF(INDIRECT(CONCATENATE("Ответы!AC",21+(A68-1)*15))="X",3,IF(INDIRECT(CONCATENATE("Ответы!AC",22+(A68-1)*15))="X",4,0))))</f>
        <v>0</v>
      </c>
      <c r="AH68">
        <f aca="true" ca="1" t="shared" si="74" ref="AH68:AH100">IF(INDIRECT(CONCATENATE("Ответы!AD",19+(A68-1)*15))="X",1,IF(INDIRECT(CONCATENATE("Ответы!AD",20+(A68-1)*15))="X",2,IF(INDIRECT(CONCATENATE("Ответы!AD",21+(A68-1)*15))="X",3,IF(INDIRECT(CONCATENATE("Ответы!AD",22+(A68-1)*15))="X",4,0))))</f>
        <v>0</v>
      </c>
      <c r="AI68">
        <f aca="true" ca="1" t="shared" si="75" ref="AI68:AI100">IF(INDIRECT(CONCATENATE("Ответы!AE",19+(A68-1)*15))="X",1,IF(INDIRECT(CONCATENATE("Ответы!AE",20+(A68-1)*15))="X",2,IF(INDIRECT(CONCATENATE("Ответы!AE",21+(A68-1)*15))="X",3,IF(INDIRECT(CONCATENATE("Ответы!AE",22+(A68-1)*15))="X",4,0))))</f>
        <v>0</v>
      </c>
      <c r="AJ68">
        <f aca="true" ca="1" t="shared" si="76" ref="AJ68:AJ100">IF(INDIRECT(CONCATENATE("Ответы!AF",19+(A68-1)*15))="X",1,IF(INDIRECT(CONCATENATE("Ответы!AF",20+(A68-1)*15))="X",2,IF(INDIRECT(CONCATENATE("Ответы!AF",21+(A68-1)*15))="X",3,IF(INDIRECT(CONCATENATE("Ответы!AF",22+(A68-1)*15))="X",4,0))))</f>
        <v>0</v>
      </c>
      <c r="AK68">
        <f aca="true" ca="1" t="shared" si="77" ref="AK68:AK100">IF(INDIRECT(CONCATENATE("Ответы!AG",19+(A68-1)*15))="X",1,IF(INDIRECT(CONCATENATE("Ответы!AG",20+(A68-1)*15))="X",2,IF(INDIRECT(CONCATENATE("Ответы!AG",21+(A68-1)*15))="X",3,IF(INDIRECT(CONCATENATE("Ответы!AG",22+(A68-1)*15))="X",4,0))))</f>
        <v>0</v>
      </c>
      <c r="AL68">
        <f t="shared" si="42"/>
        <v>0</v>
      </c>
      <c r="AM68">
        <f ca="1" t="shared" si="43"/>
        <v>0</v>
      </c>
      <c r="AN68">
        <f ca="1" t="shared" si="44"/>
        <v>0</v>
      </c>
    </row>
    <row r="69" spans="1:40" ht="12.75">
      <c r="A69">
        <v>68</v>
      </c>
      <c r="B69" s="46">
        <f ca="1" t="shared" si="40"/>
        <v>0</v>
      </c>
      <c r="C69" s="46">
        <f ca="1" t="shared" si="41"/>
        <v>0</v>
      </c>
      <c r="D69" s="46">
        <f ca="1" t="shared" si="39"/>
        <v>0</v>
      </c>
      <c r="E69">
        <f ca="1" t="shared" si="45"/>
        <v>0</v>
      </c>
      <c r="F69">
        <f ca="1" t="shared" si="46"/>
        <v>0</v>
      </c>
      <c r="G69">
        <f ca="1" t="shared" si="47"/>
        <v>0</v>
      </c>
      <c r="H69">
        <f ca="1" t="shared" si="48"/>
        <v>0</v>
      </c>
      <c r="I69">
        <f ca="1" t="shared" si="49"/>
        <v>0</v>
      </c>
      <c r="J69">
        <f ca="1" t="shared" si="50"/>
        <v>0</v>
      </c>
      <c r="K69">
        <f ca="1" t="shared" si="51"/>
        <v>0</v>
      </c>
      <c r="L69">
        <f ca="1" t="shared" si="52"/>
        <v>0</v>
      </c>
      <c r="M69">
        <f ca="1" t="shared" si="53"/>
        <v>0</v>
      </c>
      <c r="N69">
        <f ca="1" t="shared" si="54"/>
        <v>0</v>
      </c>
      <c r="O69">
        <f ca="1" t="shared" si="55"/>
        <v>0</v>
      </c>
      <c r="P69">
        <f ca="1" t="shared" si="56"/>
        <v>0</v>
      </c>
      <c r="Q69">
        <f ca="1" t="shared" si="57"/>
        <v>0</v>
      </c>
      <c r="R69">
        <f ca="1" t="shared" si="58"/>
        <v>0</v>
      </c>
      <c r="S69">
        <f ca="1" t="shared" si="59"/>
        <v>0</v>
      </c>
      <c r="T69">
        <f ca="1" t="shared" si="60"/>
        <v>0</v>
      </c>
      <c r="U69">
        <f ca="1" t="shared" si="61"/>
        <v>0</v>
      </c>
      <c r="V69">
        <f ca="1" t="shared" si="62"/>
        <v>0</v>
      </c>
      <c r="W69">
        <f ca="1" t="shared" si="63"/>
        <v>0</v>
      </c>
      <c r="X69">
        <f ca="1" t="shared" si="64"/>
        <v>0</v>
      </c>
      <c r="Y69">
        <f ca="1" t="shared" si="65"/>
        <v>0</v>
      </c>
      <c r="Z69">
        <f ca="1" t="shared" si="66"/>
        <v>0</v>
      </c>
      <c r="AA69">
        <f ca="1" t="shared" si="67"/>
        <v>0</v>
      </c>
      <c r="AB69">
        <f ca="1" t="shared" si="68"/>
        <v>0</v>
      </c>
      <c r="AC69">
        <f ca="1" t="shared" si="69"/>
        <v>0</v>
      </c>
      <c r="AD69">
        <f ca="1" t="shared" si="70"/>
        <v>0</v>
      </c>
      <c r="AE69">
        <f ca="1" t="shared" si="71"/>
        <v>0</v>
      </c>
      <c r="AF69">
        <f ca="1" t="shared" si="72"/>
        <v>0</v>
      </c>
      <c r="AG69">
        <f ca="1" t="shared" si="73"/>
        <v>0</v>
      </c>
      <c r="AH69">
        <f ca="1" t="shared" si="74"/>
        <v>0</v>
      </c>
      <c r="AI69">
        <f ca="1" t="shared" si="75"/>
        <v>0</v>
      </c>
      <c r="AJ69">
        <f ca="1" t="shared" si="76"/>
        <v>0</v>
      </c>
      <c r="AK69">
        <f ca="1" t="shared" si="77"/>
        <v>0</v>
      </c>
      <c r="AL69">
        <f t="shared" si="42"/>
        <v>0</v>
      </c>
      <c r="AM69">
        <f ca="1" t="shared" si="43"/>
        <v>0</v>
      </c>
      <c r="AN69">
        <f ca="1" t="shared" si="44"/>
        <v>0</v>
      </c>
    </row>
    <row r="70" spans="1:40" ht="12.75">
      <c r="A70">
        <v>69</v>
      </c>
      <c r="B70" s="46">
        <f ca="1" t="shared" si="40"/>
        <v>0</v>
      </c>
      <c r="C70" s="46">
        <f ca="1" t="shared" si="41"/>
        <v>0</v>
      </c>
      <c r="D70" s="46">
        <f ca="1" t="shared" si="39"/>
        <v>0</v>
      </c>
      <c r="E70">
        <f ca="1" t="shared" si="45"/>
        <v>0</v>
      </c>
      <c r="F70">
        <f ca="1" t="shared" si="46"/>
        <v>0</v>
      </c>
      <c r="G70">
        <f ca="1" t="shared" si="47"/>
        <v>0</v>
      </c>
      <c r="H70">
        <f ca="1" t="shared" si="48"/>
        <v>0</v>
      </c>
      <c r="I70">
        <f ca="1" t="shared" si="49"/>
        <v>0</v>
      </c>
      <c r="J70">
        <f ca="1" t="shared" si="50"/>
        <v>0</v>
      </c>
      <c r="K70">
        <f ca="1" t="shared" si="51"/>
        <v>0</v>
      </c>
      <c r="L70">
        <f ca="1" t="shared" si="52"/>
        <v>0</v>
      </c>
      <c r="M70">
        <f ca="1" t="shared" si="53"/>
        <v>0</v>
      </c>
      <c r="N70">
        <f ca="1" t="shared" si="54"/>
        <v>0</v>
      </c>
      <c r="O70">
        <f ca="1" t="shared" si="55"/>
        <v>0</v>
      </c>
      <c r="P70">
        <f ca="1" t="shared" si="56"/>
        <v>0</v>
      </c>
      <c r="Q70">
        <f ca="1" t="shared" si="57"/>
        <v>0</v>
      </c>
      <c r="R70">
        <f ca="1" t="shared" si="58"/>
        <v>0</v>
      </c>
      <c r="S70">
        <f ca="1" t="shared" si="59"/>
        <v>0</v>
      </c>
      <c r="T70">
        <f ca="1" t="shared" si="60"/>
        <v>0</v>
      </c>
      <c r="U70">
        <f ca="1" t="shared" si="61"/>
        <v>0</v>
      </c>
      <c r="V70">
        <f ca="1" t="shared" si="62"/>
        <v>0</v>
      </c>
      <c r="W70">
        <f ca="1" t="shared" si="63"/>
        <v>0</v>
      </c>
      <c r="X70">
        <f ca="1" t="shared" si="64"/>
        <v>0</v>
      </c>
      <c r="Y70">
        <f ca="1" t="shared" si="65"/>
        <v>0</v>
      </c>
      <c r="Z70">
        <f ca="1" t="shared" si="66"/>
        <v>0</v>
      </c>
      <c r="AA70">
        <f ca="1" t="shared" si="67"/>
        <v>0</v>
      </c>
      <c r="AB70">
        <f ca="1" t="shared" si="68"/>
        <v>0</v>
      </c>
      <c r="AC70">
        <f ca="1" t="shared" si="69"/>
        <v>0</v>
      </c>
      <c r="AD70">
        <f ca="1" t="shared" si="70"/>
        <v>0</v>
      </c>
      <c r="AE70">
        <f ca="1" t="shared" si="71"/>
        <v>0</v>
      </c>
      <c r="AF70">
        <f ca="1" t="shared" si="72"/>
        <v>0</v>
      </c>
      <c r="AG70">
        <f ca="1" t="shared" si="73"/>
        <v>0</v>
      </c>
      <c r="AH70">
        <f ca="1" t="shared" si="74"/>
        <v>0</v>
      </c>
      <c r="AI70">
        <f ca="1" t="shared" si="75"/>
        <v>0</v>
      </c>
      <c r="AJ70">
        <f ca="1" t="shared" si="76"/>
        <v>0</v>
      </c>
      <c r="AK70">
        <f ca="1" t="shared" si="77"/>
        <v>0</v>
      </c>
      <c r="AL70">
        <f t="shared" si="42"/>
        <v>0</v>
      </c>
      <c r="AM70">
        <f ca="1" t="shared" si="43"/>
        <v>0</v>
      </c>
      <c r="AN70">
        <f ca="1" t="shared" si="44"/>
        <v>0</v>
      </c>
    </row>
    <row r="71" spans="1:40" ht="12.75">
      <c r="A71">
        <v>70</v>
      </c>
      <c r="B71" s="46">
        <f ca="1" t="shared" si="40"/>
        <v>0</v>
      </c>
      <c r="C71" s="46">
        <f ca="1" t="shared" si="41"/>
        <v>0</v>
      </c>
      <c r="D71" s="46">
        <f ca="1" t="shared" si="39"/>
        <v>0</v>
      </c>
      <c r="E71">
        <f ca="1" t="shared" si="45"/>
        <v>0</v>
      </c>
      <c r="F71">
        <f ca="1" t="shared" si="46"/>
        <v>0</v>
      </c>
      <c r="G71">
        <f ca="1" t="shared" si="47"/>
        <v>0</v>
      </c>
      <c r="H71">
        <f ca="1" t="shared" si="48"/>
        <v>0</v>
      </c>
      <c r="I71">
        <f ca="1" t="shared" si="49"/>
        <v>0</v>
      </c>
      <c r="J71">
        <f ca="1" t="shared" si="50"/>
        <v>0</v>
      </c>
      <c r="K71">
        <f ca="1" t="shared" si="51"/>
        <v>0</v>
      </c>
      <c r="L71">
        <f ca="1" t="shared" si="52"/>
        <v>0</v>
      </c>
      <c r="M71">
        <f ca="1" t="shared" si="53"/>
        <v>0</v>
      </c>
      <c r="N71">
        <f ca="1" t="shared" si="54"/>
        <v>0</v>
      </c>
      <c r="O71">
        <f ca="1" t="shared" si="55"/>
        <v>0</v>
      </c>
      <c r="P71">
        <f ca="1" t="shared" si="56"/>
        <v>0</v>
      </c>
      <c r="Q71">
        <f ca="1" t="shared" si="57"/>
        <v>0</v>
      </c>
      <c r="R71">
        <f ca="1" t="shared" si="58"/>
        <v>0</v>
      </c>
      <c r="S71">
        <f ca="1" t="shared" si="59"/>
        <v>0</v>
      </c>
      <c r="T71">
        <f ca="1" t="shared" si="60"/>
        <v>0</v>
      </c>
      <c r="U71">
        <f ca="1" t="shared" si="61"/>
        <v>0</v>
      </c>
      <c r="V71">
        <f ca="1" t="shared" si="62"/>
        <v>0</v>
      </c>
      <c r="W71">
        <f ca="1" t="shared" si="63"/>
        <v>0</v>
      </c>
      <c r="X71">
        <f ca="1" t="shared" si="64"/>
        <v>0</v>
      </c>
      <c r="Y71">
        <f ca="1" t="shared" si="65"/>
        <v>0</v>
      </c>
      <c r="Z71">
        <f ca="1" t="shared" si="66"/>
        <v>0</v>
      </c>
      <c r="AA71">
        <f ca="1" t="shared" si="67"/>
        <v>0</v>
      </c>
      <c r="AB71">
        <f ca="1" t="shared" si="68"/>
        <v>0</v>
      </c>
      <c r="AC71">
        <f ca="1" t="shared" si="69"/>
        <v>0</v>
      </c>
      <c r="AD71">
        <f ca="1" t="shared" si="70"/>
        <v>0</v>
      </c>
      <c r="AE71">
        <f ca="1" t="shared" si="71"/>
        <v>0</v>
      </c>
      <c r="AF71">
        <f ca="1" t="shared" si="72"/>
        <v>0</v>
      </c>
      <c r="AG71">
        <f ca="1" t="shared" si="73"/>
        <v>0</v>
      </c>
      <c r="AH71">
        <f ca="1" t="shared" si="74"/>
        <v>0</v>
      </c>
      <c r="AI71">
        <f ca="1" t="shared" si="75"/>
        <v>0</v>
      </c>
      <c r="AJ71">
        <f ca="1" t="shared" si="76"/>
        <v>0</v>
      </c>
      <c r="AK71">
        <f ca="1" t="shared" si="77"/>
        <v>0</v>
      </c>
      <c r="AL71">
        <f t="shared" si="42"/>
        <v>0</v>
      </c>
      <c r="AM71">
        <f ca="1" t="shared" si="43"/>
        <v>0</v>
      </c>
      <c r="AN71">
        <f ca="1" t="shared" si="44"/>
        <v>0</v>
      </c>
    </row>
    <row r="72" spans="1:40" ht="12.75">
      <c r="A72">
        <v>71</v>
      </c>
      <c r="B72" s="46">
        <f ca="1" t="shared" si="40"/>
        <v>0</v>
      </c>
      <c r="C72" s="46">
        <f ca="1" t="shared" si="41"/>
        <v>0</v>
      </c>
      <c r="D72" s="46">
        <f ca="1" t="shared" si="39"/>
        <v>0</v>
      </c>
      <c r="E72">
        <f ca="1" t="shared" si="45"/>
        <v>0</v>
      </c>
      <c r="F72">
        <f ca="1" t="shared" si="46"/>
        <v>0</v>
      </c>
      <c r="G72">
        <f ca="1" t="shared" si="47"/>
        <v>0</v>
      </c>
      <c r="H72">
        <f ca="1" t="shared" si="48"/>
        <v>0</v>
      </c>
      <c r="I72">
        <f ca="1" t="shared" si="49"/>
        <v>0</v>
      </c>
      <c r="J72">
        <f ca="1" t="shared" si="50"/>
        <v>0</v>
      </c>
      <c r="K72">
        <f ca="1" t="shared" si="51"/>
        <v>0</v>
      </c>
      <c r="L72">
        <f ca="1" t="shared" si="52"/>
        <v>0</v>
      </c>
      <c r="M72">
        <f ca="1" t="shared" si="53"/>
        <v>0</v>
      </c>
      <c r="N72">
        <f ca="1" t="shared" si="54"/>
        <v>0</v>
      </c>
      <c r="O72">
        <f ca="1" t="shared" si="55"/>
        <v>0</v>
      </c>
      <c r="P72">
        <f ca="1" t="shared" si="56"/>
        <v>0</v>
      </c>
      <c r="Q72">
        <f ca="1" t="shared" si="57"/>
        <v>0</v>
      </c>
      <c r="R72">
        <f ca="1" t="shared" si="58"/>
        <v>0</v>
      </c>
      <c r="S72">
        <f ca="1" t="shared" si="59"/>
        <v>0</v>
      </c>
      <c r="T72">
        <f ca="1" t="shared" si="60"/>
        <v>0</v>
      </c>
      <c r="U72">
        <f ca="1" t="shared" si="61"/>
        <v>0</v>
      </c>
      <c r="V72">
        <f ca="1" t="shared" si="62"/>
        <v>0</v>
      </c>
      <c r="W72">
        <f ca="1" t="shared" si="63"/>
        <v>0</v>
      </c>
      <c r="X72">
        <f ca="1" t="shared" si="64"/>
        <v>0</v>
      </c>
      <c r="Y72">
        <f ca="1" t="shared" si="65"/>
        <v>0</v>
      </c>
      <c r="Z72">
        <f ca="1" t="shared" si="66"/>
        <v>0</v>
      </c>
      <c r="AA72">
        <f ca="1" t="shared" si="67"/>
        <v>0</v>
      </c>
      <c r="AB72">
        <f ca="1" t="shared" si="68"/>
        <v>0</v>
      </c>
      <c r="AC72">
        <f ca="1" t="shared" si="69"/>
        <v>0</v>
      </c>
      <c r="AD72">
        <f ca="1" t="shared" si="70"/>
        <v>0</v>
      </c>
      <c r="AE72">
        <f ca="1" t="shared" si="71"/>
        <v>0</v>
      </c>
      <c r="AF72">
        <f ca="1" t="shared" si="72"/>
        <v>0</v>
      </c>
      <c r="AG72">
        <f ca="1" t="shared" si="73"/>
        <v>0</v>
      </c>
      <c r="AH72">
        <f ca="1" t="shared" si="74"/>
        <v>0</v>
      </c>
      <c r="AI72">
        <f ca="1" t="shared" si="75"/>
        <v>0</v>
      </c>
      <c r="AJ72">
        <f ca="1" t="shared" si="76"/>
        <v>0</v>
      </c>
      <c r="AK72">
        <f ca="1" t="shared" si="77"/>
        <v>0</v>
      </c>
      <c r="AL72">
        <f t="shared" si="42"/>
        <v>0</v>
      </c>
      <c r="AM72">
        <f ca="1" t="shared" si="43"/>
        <v>0</v>
      </c>
      <c r="AN72">
        <f ca="1" t="shared" si="44"/>
        <v>0</v>
      </c>
    </row>
    <row r="73" spans="1:40" ht="12.75">
      <c r="A73">
        <v>72</v>
      </c>
      <c r="B73" s="46">
        <f ca="1" t="shared" si="40"/>
        <v>0</v>
      </c>
      <c r="C73" s="46">
        <f ca="1" t="shared" si="41"/>
        <v>0</v>
      </c>
      <c r="D73" s="46">
        <f ca="1" t="shared" si="39"/>
        <v>0</v>
      </c>
      <c r="E73">
        <f ca="1" t="shared" si="45"/>
        <v>0</v>
      </c>
      <c r="F73">
        <f ca="1" t="shared" si="46"/>
        <v>0</v>
      </c>
      <c r="G73">
        <f ca="1" t="shared" si="47"/>
        <v>0</v>
      </c>
      <c r="H73">
        <f ca="1" t="shared" si="48"/>
        <v>0</v>
      </c>
      <c r="I73">
        <f ca="1" t="shared" si="49"/>
        <v>0</v>
      </c>
      <c r="J73">
        <f ca="1" t="shared" si="50"/>
        <v>0</v>
      </c>
      <c r="K73">
        <f ca="1" t="shared" si="51"/>
        <v>0</v>
      </c>
      <c r="L73">
        <f ca="1" t="shared" si="52"/>
        <v>0</v>
      </c>
      <c r="M73">
        <f ca="1" t="shared" si="53"/>
        <v>0</v>
      </c>
      <c r="N73">
        <f ca="1" t="shared" si="54"/>
        <v>0</v>
      </c>
      <c r="O73">
        <f ca="1" t="shared" si="55"/>
        <v>0</v>
      </c>
      <c r="P73">
        <f ca="1" t="shared" si="56"/>
        <v>0</v>
      </c>
      <c r="Q73">
        <f ca="1" t="shared" si="57"/>
        <v>0</v>
      </c>
      <c r="R73">
        <f ca="1" t="shared" si="58"/>
        <v>0</v>
      </c>
      <c r="S73">
        <f ca="1" t="shared" si="59"/>
        <v>0</v>
      </c>
      <c r="T73">
        <f ca="1" t="shared" si="60"/>
        <v>0</v>
      </c>
      <c r="U73">
        <f ca="1" t="shared" si="61"/>
        <v>0</v>
      </c>
      <c r="V73">
        <f ca="1" t="shared" si="62"/>
        <v>0</v>
      </c>
      <c r="W73">
        <f ca="1" t="shared" si="63"/>
        <v>0</v>
      </c>
      <c r="X73">
        <f ca="1" t="shared" si="64"/>
        <v>0</v>
      </c>
      <c r="Y73">
        <f ca="1" t="shared" si="65"/>
        <v>0</v>
      </c>
      <c r="Z73">
        <f ca="1" t="shared" si="66"/>
        <v>0</v>
      </c>
      <c r="AA73">
        <f ca="1" t="shared" si="67"/>
        <v>0</v>
      </c>
      <c r="AB73">
        <f ca="1" t="shared" si="68"/>
        <v>0</v>
      </c>
      <c r="AC73">
        <f ca="1" t="shared" si="69"/>
        <v>0</v>
      </c>
      <c r="AD73">
        <f ca="1" t="shared" si="70"/>
        <v>0</v>
      </c>
      <c r="AE73">
        <f ca="1" t="shared" si="71"/>
        <v>0</v>
      </c>
      <c r="AF73">
        <f ca="1" t="shared" si="72"/>
        <v>0</v>
      </c>
      <c r="AG73">
        <f ca="1" t="shared" si="73"/>
        <v>0</v>
      </c>
      <c r="AH73">
        <f ca="1" t="shared" si="74"/>
        <v>0</v>
      </c>
      <c r="AI73">
        <f ca="1" t="shared" si="75"/>
        <v>0</v>
      </c>
      <c r="AJ73">
        <f ca="1" t="shared" si="76"/>
        <v>0</v>
      </c>
      <c r="AK73">
        <f ca="1" t="shared" si="77"/>
        <v>0</v>
      </c>
      <c r="AL73">
        <f t="shared" si="42"/>
        <v>0</v>
      </c>
      <c r="AM73">
        <f ca="1" t="shared" si="43"/>
        <v>0</v>
      </c>
      <c r="AN73">
        <f ca="1" t="shared" si="44"/>
        <v>0</v>
      </c>
    </row>
    <row r="74" spans="1:40" ht="12.75">
      <c r="A74">
        <v>73</v>
      </c>
      <c r="B74" s="46">
        <f ca="1" t="shared" si="40"/>
        <v>0</v>
      </c>
      <c r="C74" s="46">
        <f ca="1" t="shared" si="41"/>
        <v>0</v>
      </c>
      <c r="D74" s="46">
        <f ca="1" t="shared" si="78" ref="D74:D100">INDIRECT(CONCATENATE("Ответы!I",12+(A74-1)*15))</f>
        <v>0</v>
      </c>
      <c r="E74">
        <f ca="1" t="shared" si="45"/>
        <v>0</v>
      </c>
      <c r="F74">
        <f ca="1" t="shared" si="46"/>
        <v>0</v>
      </c>
      <c r="G74">
        <f ca="1" t="shared" si="47"/>
        <v>0</v>
      </c>
      <c r="H74">
        <f ca="1" t="shared" si="48"/>
        <v>0</v>
      </c>
      <c r="I74">
        <f ca="1" t="shared" si="49"/>
        <v>0</v>
      </c>
      <c r="J74">
        <f ca="1" t="shared" si="50"/>
        <v>0</v>
      </c>
      <c r="K74">
        <f ca="1" t="shared" si="51"/>
        <v>0</v>
      </c>
      <c r="L74">
        <f ca="1" t="shared" si="52"/>
        <v>0</v>
      </c>
      <c r="M74">
        <f ca="1" t="shared" si="53"/>
        <v>0</v>
      </c>
      <c r="N74">
        <f ca="1" t="shared" si="54"/>
        <v>0</v>
      </c>
      <c r="O74">
        <f ca="1" t="shared" si="55"/>
        <v>0</v>
      </c>
      <c r="P74">
        <f ca="1" t="shared" si="56"/>
        <v>0</v>
      </c>
      <c r="Q74">
        <f ca="1" t="shared" si="57"/>
        <v>0</v>
      </c>
      <c r="R74">
        <f ca="1" t="shared" si="58"/>
        <v>0</v>
      </c>
      <c r="S74">
        <f ca="1" t="shared" si="59"/>
        <v>0</v>
      </c>
      <c r="T74">
        <f ca="1" t="shared" si="60"/>
        <v>0</v>
      </c>
      <c r="U74">
        <f ca="1" t="shared" si="61"/>
        <v>0</v>
      </c>
      <c r="V74">
        <f ca="1" t="shared" si="62"/>
        <v>0</v>
      </c>
      <c r="W74">
        <f ca="1" t="shared" si="63"/>
        <v>0</v>
      </c>
      <c r="X74">
        <f ca="1" t="shared" si="64"/>
        <v>0</v>
      </c>
      <c r="Y74">
        <f ca="1" t="shared" si="65"/>
        <v>0</v>
      </c>
      <c r="Z74">
        <f ca="1" t="shared" si="66"/>
        <v>0</v>
      </c>
      <c r="AA74">
        <f ca="1" t="shared" si="67"/>
        <v>0</v>
      </c>
      <c r="AB74">
        <f ca="1" t="shared" si="68"/>
        <v>0</v>
      </c>
      <c r="AC74">
        <f ca="1" t="shared" si="69"/>
        <v>0</v>
      </c>
      <c r="AD74">
        <f ca="1" t="shared" si="70"/>
        <v>0</v>
      </c>
      <c r="AE74">
        <f ca="1" t="shared" si="71"/>
        <v>0</v>
      </c>
      <c r="AF74">
        <f ca="1" t="shared" si="72"/>
        <v>0</v>
      </c>
      <c r="AG74">
        <f ca="1" t="shared" si="73"/>
        <v>0</v>
      </c>
      <c r="AH74">
        <f ca="1" t="shared" si="74"/>
        <v>0</v>
      </c>
      <c r="AI74">
        <f ca="1" t="shared" si="75"/>
        <v>0</v>
      </c>
      <c r="AJ74">
        <f ca="1" t="shared" si="76"/>
        <v>0</v>
      </c>
      <c r="AK74">
        <f ca="1" t="shared" si="77"/>
        <v>0</v>
      </c>
      <c r="AL74">
        <f t="shared" si="42"/>
        <v>0</v>
      </c>
      <c r="AM74">
        <f ca="1" t="shared" si="43"/>
        <v>0</v>
      </c>
      <c r="AN74">
        <f ca="1" t="shared" si="44"/>
        <v>0</v>
      </c>
    </row>
    <row r="75" spans="1:40" ht="12.75">
      <c r="A75">
        <v>74</v>
      </c>
      <c r="B75" s="46">
        <f ca="1" t="shared" si="40"/>
        <v>0</v>
      </c>
      <c r="C75" s="46">
        <f ca="1" t="shared" si="41"/>
        <v>0</v>
      </c>
      <c r="D75" s="46">
        <f ca="1" t="shared" si="78"/>
        <v>0</v>
      </c>
      <c r="E75">
        <f ca="1" t="shared" si="45"/>
        <v>0</v>
      </c>
      <c r="F75">
        <f ca="1" t="shared" si="46"/>
        <v>0</v>
      </c>
      <c r="G75">
        <f ca="1" t="shared" si="47"/>
        <v>0</v>
      </c>
      <c r="H75">
        <f ca="1" t="shared" si="48"/>
        <v>0</v>
      </c>
      <c r="I75">
        <f ca="1" t="shared" si="49"/>
        <v>0</v>
      </c>
      <c r="J75">
        <f ca="1" t="shared" si="50"/>
        <v>0</v>
      </c>
      <c r="K75">
        <f ca="1" t="shared" si="51"/>
        <v>0</v>
      </c>
      <c r="L75">
        <f ca="1" t="shared" si="52"/>
        <v>0</v>
      </c>
      <c r="M75">
        <f ca="1" t="shared" si="53"/>
        <v>0</v>
      </c>
      <c r="N75">
        <f ca="1" t="shared" si="54"/>
        <v>0</v>
      </c>
      <c r="O75">
        <f ca="1" t="shared" si="55"/>
        <v>0</v>
      </c>
      <c r="P75">
        <f ca="1" t="shared" si="56"/>
        <v>0</v>
      </c>
      <c r="Q75">
        <f ca="1" t="shared" si="57"/>
        <v>0</v>
      </c>
      <c r="R75">
        <f ca="1" t="shared" si="58"/>
        <v>0</v>
      </c>
      <c r="S75">
        <f ca="1" t="shared" si="59"/>
        <v>0</v>
      </c>
      <c r="T75">
        <f ca="1" t="shared" si="60"/>
        <v>0</v>
      </c>
      <c r="U75">
        <f ca="1" t="shared" si="61"/>
        <v>0</v>
      </c>
      <c r="V75">
        <f ca="1" t="shared" si="62"/>
        <v>0</v>
      </c>
      <c r="W75">
        <f ca="1" t="shared" si="63"/>
        <v>0</v>
      </c>
      <c r="X75">
        <f ca="1" t="shared" si="64"/>
        <v>0</v>
      </c>
      <c r="Y75">
        <f ca="1" t="shared" si="65"/>
        <v>0</v>
      </c>
      <c r="Z75">
        <f ca="1" t="shared" si="66"/>
        <v>0</v>
      </c>
      <c r="AA75">
        <f ca="1" t="shared" si="67"/>
        <v>0</v>
      </c>
      <c r="AB75">
        <f ca="1" t="shared" si="68"/>
        <v>0</v>
      </c>
      <c r="AC75">
        <f ca="1" t="shared" si="69"/>
        <v>0</v>
      </c>
      <c r="AD75">
        <f ca="1" t="shared" si="70"/>
        <v>0</v>
      </c>
      <c r="AE75">
        <f ca="1" t="shared" si="71"/>
        <v>0</v>
      </c>
      <c r="AF75">
        <f ca="1" t="shared" si="72"/>
        <v>0</v>
      </c>
      <c r="AG75">
        <f ca="1" t="shared" si="73"/>
        <v>0</v>
      </c>
      <c r="AH75">
        <f ca="1" t="shared" si="74"/>
        <v>0</v>
      </c>
      <c r="AI75">
        <f ca="1" t="shared" si="75"/>
        <v>0</v>
      </c>
      <c r="AJ75">
        <f ca="1" t="shared" si="76"/>
        <v>0</v>
      </c>
      <c r="AK75">
        <f ca="1" t="shared" si="77"/>
        <v>0</v>
      </c>
      <c r="AL75">
        <f t="shared" si="42"/>
        <v>0</v>
      </c>
      <c r="AM75">
        <f ca="1" t="shared" si="43"/>
        <v>0</v>
      </c>
      <c r="AN75">
        <f ca="1" t="shared" si="44"/>
        <v>0</v>
      </c>
    </row>
    <row r="76" spans="1:40" ht="12.75">
      <c r="A76">
        <v>75</v>
      </c>
      <c r="B76" s="46">
        <f ca="1" t="shared" si="40"/>
        <v>0</v>
      </c>
      <c r="C76" s="46">
        <f ca="1" t="shared" si="41"/>
        <v>0</v>
      </c>
      <c r="D76" s="46">
        <f ca="1" t="shared" si="78"/>
        <v>0</v>
      </c>
      <c r="E76">
        <f ca="1" t="shared" si="45"/>
        <v>0</v>
      </c>
      <c r="F76">
        <f ca="1" t="shared" si="46"/>
        <v>0</v>
      </c>
      <c r="G76">
        <f ca="1" t="shared" si="47"/>
        <v>0</v>
      </c>
      <c r="H76">
        <f ca="1" t="shared" si="48"/>
        <v>0</v>
      </c>
      <c r="I76">
        <f ca="1" t="shared" si="49"/>
        <v>0</v>
      </c>
      <c r="J76">
        <f ca="1" t="shared" si="50"/>
        <v>0</v>
      </c>
      <c r="K76">
        <f ca="1" t="shared" si="51"/>
        <v>0</v>
      </c>
      <c r="L76">
        <f ca="1" t="shared" si="52"/>
        <v>0</v>
      </c>
      <c r="M76">
        <f ca="1" t="shared" si="53"/>
        <v>0</v>
      </c>
      <c r="N76">
        <f ca="1" t="shared" si="54"/>
        <v>0</v>
      </c>
      <c r="O76">
        <f ca="1" t="shared" si="55"/>
        <v>0</v>
      </c>
      <c r="P76">
        <f ca="1" t="shared" si="56"/>
        <v>0</v>
      </c>
      <c r="Q76">
        <f ca="1" t="shared" si="57"/>
        <v>0</v>
      </c>
      <c r="R76">
        <f ca="1" t="shared" si="58"/>
        <v>0</v>
      </c>
      <c r="S76">
        <f ca="1" t="shared" si="59"/>
        <v>0</v>
      </c>
      <c r="T76">
        <f ca="1" t="shared" si="60"/>
        <v>0</v>
      </c>
      <c r="U76">
        <f ca="1" t="shared" si="61"/>
        <v>0</v>
      </c>
      <c r="V76">
        <f ca="1" t="shared" si="62"/>
        <v>0</v>
      </c>
      <c r="W76">
        <f ca="1" t="shared" si="63"/>
        <v>0</v>
      </c>
      <c r="X76">
        <f ca="1" t="shared" si="64"/>
        <v>0</v>
      </c>
      <c r="Y76">
        <f ca="1" t="shared" si="65"/>
        <v>0</v>
      </c>
      <c r="Z76">
        <f ca="1" t="shared" si="66"/>
        <v>0</v>
      </c>
      <c r="AA76">
        <f ca="1" t="shared" si="67"/>
        <v>0</v>
      </c>
      <c r="AB76">
        <f ca="1" t="shared" si="68"/>
        <v>0</v>
      </c>
      <c r="AC76">
        <f ca="1" t="shared" si="69"/>
        <v>0</v>
      </c>
      <c r="AD76">
        <f ca="1" t="shared" si="70"/>
        <v>0</v>
      </c>
      <c r="AE76">
        <f ca="1" t="shared" si="71"/>
        <v>0</v>
      </c>
      <c r="AF76">
        <f ca="1" t="shared" si="72"/>
        <v>0</v>
      </c>
      <c r="AG76">
        <f ca="1" t="shared" si="73"/>
        <v>0</v>
      </c>
      <c r="AH76">
        <f ca="1" t="shared" si="74"/>
        <v>0</v>
      </c>
      <c r="AI76">
        <f ca="1" t="shared" si="75"/>
        <v>0</v>
      </c>
      <c r="AJ76">
        <f ca="1" t="shared" si="76"/>
        <v>0</v>
      </c>
      <c r="AK76">
        <f ca="1" t="shared" si="77"/>
        <v>0</v>
      </c>
      <c r="AL76">
        <f t="shared" si="42"/>
        <v>0</v>
      </c>
      <c r="AM76">
        <f ca="1" t="shared" si="43"/>
        <v>0</v>
      </c>
      <c r="AN76">
        <f ca="1" t="shared" si="44"/>
        <v>0</v>
      </c>
    </row>
    <row r="77" spans="1:40" ht="12.75">
      <c r="A77">
        <v>76</v>
      </c>
      <c r="B77" s="46">
        <f ca="1" t="shared" si="40"/>
        <v>0</v>
      </c>
      <c r="C77" s="46">
        <f ca="1" t="shared" si="41"/>
        <v>0</v>
      </c>
      <c r="D77" s="46">
        <f ca="1" t="shared" si="78"/>
        <v>0</v>
      </c>
      <c r="E77">
        <f ca="1" t="shared" si="45"/>
        <v>0</v>
      </c>
      <c r="F77">
        <f ca="1" t="shared" si="46"/>
        <v>0</v>
      </c>
      <c r="G77">
        <f ca="1" t="shared" si="47"/>
        <v>0</v>
      </c>
      <c r="H77">
        <f ca="1" t="shared" si="48"/>
        <v>0</v>
      </c>
      <c r="I77">
        <f ca="1" t="shared" si="49"/>
        <v>0</v>
      </c>
      <c r="J77">
        <f ca="1" t="shared" si="50"/>
        <v>0</v>
      </c>
      <c r="K77">
        <f ca="1" t="shared" si="51"/>
        <v>0</v>
      </c>
      <c r="L77">
        <f ca="1" t="shared" si="52"/>
        <v>0</v>
      </c>
      <c r="M77">
        <f ca="1" t="shared" si="53"/>
        <v>0</v>
      </c>
      <c r="N77">
        <f ca="1" t="shared" si="54"/>
        <v>0</v>
      </c>
      <c r="O77">
        <f ca="1" t="shared" si="55"/>
        <v>0</v>
      </c>
      <c r="P77">
        <f ca="1" t="shared" si="56"/>
        <v>0</v>
      </c>
      <c r="Q77">
        <f ca="1" t="shared" si="57"/>
        <v>0</v>
      </c>
      <c r="R77">
        <f ca="1" t="shared" si="58"/>
        <v>0</v>
      </c>
      <c r="S77">
        <f ca="1" t="shared" si="59"/>
        <v>0</v>
      </c>
      <c r="T77">
        <f ca="1" t="shared" si="60"/>
        <v>0</v>
      </c>
      <c r="U77">
        <f ca="1" t="shared" si="61"/>
        <v>0</v>
      </c>
      <c r="V77">
        <f ca="1" t="shared" si="62"/>
        <v>0</v>
      </c>
      <c r="W77">
        <f ca="1" t="shared" si="63"/>
        <v>0</v>
      </c>
      <c r="X77">
        <f ca="1" t="shared" si="64"/>
        <v>0</v>
      </c>
      <c r="Y77">
        <f ca="1" t="shared" si="65"/>
        <v>0</v>
      </c>
      <c r="Z77">
        <f ca="1" t="shared" si="66"/>
        <v>0</v>
      </c>
      <c r="AA77">
        <f ca="1" t="shared" si="67"/>
        <v>0</v>
      </c>
      <c r="AB77">
        <f ca="1" t="shared" si="68"/>
        <v>0</v>
      </c>
      <c r="AC77">
        <f ca="1" t="shared" si="69"/>
        <v>0</v>
      </c>
      <c r="AD77">
        <f ca="1" t="shared" si="70"/>
        <v>0</v>
      </c>
      <c r="AE77">
        <f ca="1" t="shared" si="71"/>
        <v>0</v>
      </c>
      <c r="AF77">
        <f ca="1" t="shared" si="72"/>
        <v>0</v>
      </c>
      <c r="AG77">
        <f ca="1" t="shared" si="73"/>
        <v>0</v>
      </c>
      <c r="AH77">
        <f ca="1" t="shared" si="74"/>
        <v>0</v>
      </c>
      <c r="AI77">
        <f ca="1" t="shared" si="75"/>
        <v>0</v>
      </c>
      <c r="AJ77">
        <f ca="1" t="shared" si="76"/>
        <v>0</v>
      </c>
      <c r="AK77">
        <f ca="1" t="shared" si="77"/>
        <v>0</v>
      </c>
      <c r="AL77">
        <f t="shared" si="42"/>
        <v>0</v>
      </c>
      <c r="AM77">
        <f ca="1" t="shared" si="43"/>
        <v>0</v>
      </c>
      <c r="AN77">
        <f ca="1" t="shared" si="44"/>
        <v>0</v>
      </c>
    </row>
    <row r="78" spans="1:40" ht="12.75">
      <c r="A78">
        <v>77</v>
      </c>
      <c r="B78" s="46">
        <f ca="1" t="shared" si="40"/>
        <v>0</v>
      </c>
      <c r="C78" s="46">
        <f ca="1" t="shared" si="41"/>
        <v>0</v>
      </c>
      <c r="D78" s="46">
        <f ca="1" t="shared" si="78"/>
        <v>0</v>
      </c>
      <c r="E78">
        <f ca="1" t="shared" si="45"/>
        <v>0</v>
      </c>
      <c r="F78">
        <f ca="1" t="shared" si="46"/>
        <v>0</v>
      </c>
      <c r="G78">
        <f ca="1" t="shared" si="47"/>
        <v>0</v>
      </c>
      <c r="H78">
        <f ca="1" t="shared" si="48"/>
        <v>0</v>
      </c>
      <c r="I78">
        <f ca="1" t="shared" si="49"/>
        <v>0</v>
      </c>
      <c r="J78">
        <f ca="1" t="shared" si="50"/>
        <v>0</v>
      </c>
      <c r="K78">
        <f ca="1" t="shared" si="51"/>
        <v>0</v>
      </c>
      <c r="L78">
        <f ca="1" t="shared" si="52"/>
        <v>0</v>
      </c>
      <c r="M78">
        <f ca="1" t="shared" si="53"/>
        <v>0</v>
      </c>
      <c r="N78">
        <f ca="1" t="shared" si="54"/>
        <v>0</v>
      </c>
      <c r="O78">
        <f ca="1" t="shared" si="55"/>
        <v>0</v>
      </c>
      <c r="P78">
        <f ca="1" t="shared" si="56"/>
        <v>0</v>
      </c>
      <c r="Q78">
        <f ca="1" t="shared" si="57"/>
        <v>0</v>
      </c>
      <c r="R78">
        <f ca="1" t="shared" si="58"/>
        <v>0</v>
      </c>
      <c r="S78">
        <f ca="1" t="shared" si="59"/>
        <v>0</v>
      </c>
      <c r="T78">
        <f ca="1" t="shared" si="60"/>
        <v>0</v>
      </c>
      <c r="U78">
        <f ca="1" t="shared" si="61"/>
        <v>0</v>
      </c>
      <c r="V78">
        <f ca="1" t="shared" si="62"/>
        <v>0</v>
      </c>
      <c r="W78">
        <f ca="1" t="shared" si="63"/>
        <v>0</v>
      </c>
      <c r="X78">
        <f ca="1" t="shared" si="64"/>
        <v>0</v>
      </c>
      <c r="Y78">
        <f ca="1" t="shared" si="65"/>
        <v>0</v>
      </c>
      <c r="Z78">
        <f ca="1" t="shared" si="66"/>
        <v>0</v>
      </c>
      <c r="AA78">
        <f ca="1" t="shared" si="67"/>
        <v>0</v>
      </c>
      <c r="AB78">
        <f ca="1" t="shared" si="68"/>
        <v>0</v>
      </c>
      <c r="AC78">
        <f ca="1" t="shared" si="69"/>
        <v>0</v>
      </c>
      <c r="AD78">
        <f ca="1" t="shared" si="70"/>
        <v>0</v>
      </c>
      <c r="AE78">
        <f ca="1" t="shared" si="71"/>
        <v>0</v>
      </c>
      <c r="AF78">
        <f ca="1" t="shared" si="72"/>
        <v>0</v>
      </c>
      <c r="AG78">
        <f ca="1" t="shared" si="73"/>
        <v>0</v>
      </c>
      <c r="AH78">
        <f ca="1" t="shared" si="74"/>
        <v>0</v>
      </c>
      <c r="AI78">
        <f ca="1" t="shared" si="75"/>
        <v>0</v>
      </c>
      <c r="AJ78">
        <f ca="1" t="shared" si="76"/>
        <v>0</v>
      </c>
      <c r="AK78">
        <f ca="1" t="shared" si="77"/>
        <v>0</v>
      </c>
      <c r="AL78">
        <f t="shared" si="42"/>
        <v>0</v>
      </c>
      <c r="AM78">
        <f ca="1" t="shared" si="43"/>
        <v>0</v>
      </c>
      <c r="AN78">
        <f ca="1" t="shared" si="44"/>
        <v>0</v>
      </c>
    </row>
    <row r="79" spans="1:40" ht="12.75">
      <c r="A79">
        <v>78</v>
      </c>
      <c r="B79" s="46">
        <f ca="1" t="shared" si="40"/>
        <v>0</v>
      </c>
      <c r="C79" s="46">
        <f ca="1" t="shared" si="41"/>
        <v>0</v>
      </c>
      <c r="D79" s="46">
        <f ca="1" t="shared" si="78"/>
        <v>0</v>
      </c>
      <c r="E79">
        <f ca="1" t="shared" si="45"/>
        <v>0</v>
      </c>
      <c r="F79">
        <f ca="1" t="shared" si="46"/>
        <v>0</v>
      </c>
      <c r="G79">
        <f ca="1" t="shared" si="47"/>
        <v>0</v>
      </c>
      <c r="H79">
        <f ca="1" t="shared" si="48"/>
        <v>0</v>
      </c>
      <c r="I79">
        <f ca="1" t="shared" si="49"/>
        <v>0</v>
      </c>
      <c r="J79">
        <f ca="1" t="shared" si="50"/>
        <v>0</v>
      </c>
      <c r="K79">
        <f ca="1" t="shared" si="51"/>
        <v>0</v>
      </c>
      <c r="L79">
        <f ca="1" t="shared" si="52"/>
        <v>0</v>
      </c>
      <c r="M79">
        <f ca="1" t="shared" si="53"/>
        <v>0</v>
      </c>
      <c r="N79">
        <f ca="1" t="shared" si="54"/>
        <v>0</v>
      </c>
      <c r="O79">
        <f ca="1" t="shared" si="55"/>
        <v>0</v>
      </c>
      <c r="P79">
        <f ca="1" t="shared" si="56"/>
        <v>0</v>
      </c>
      <c r="Q79">
        <f ca="1" t="shared" si="57"/>
        <v>0</v>
      </c>
      <c r="R79">
        <f ca="1" t="shared" si="58"/>
        <v>0</v>
      </c>
      <c r="S79">
        <f ca="1" t="shared" si="59"/>
        <v>0</v>
      </c>
      <c r="T79">
        <f ca="1" t="shared" si="60"/>
        <v>0</v>
      </c>
      <c r="U79">
        <f ca="1" t="shared" si="61"/>
        <v>0</v>
      </c>
      <c r="V79">
        <f ca="1" t="shared" si="62"/>
        <v>0</v>
      </c>
      <c r="W79">
        <f ca="1" t="shared" si="63"/>
        <v>0</v>
      </c>
      <c r="X79">
        <f ca="1" t="shared" si="64"/>
        <v>0</v>
      </c>
      <c r="Y79">
        <f ca="1" t="shared" si="65"/>
        <v>0</v>
      </c>
      <c r="Z79">
        <f ca="1" t="shared" si="66"/>
        <v>0</v>
      </c>
      <c r="AA79">
        <f ca="1" t="shared" si="67"/>
        <v>0</v>
      </c>
      <c r="AB79">
        <f ca="1" t="shared" si="68"/>
        <v>0</v>
      </c>
      <c r="AC79">
        <f ca="1" t="shared" si="69"/>
        <v>0</v>
      </c>
      <c r="AD79">
        <f ca="1" t="shared" si="70"/>
        <v>0</v>
      </c>
      <c r="AE79">
        <f ca="1" t="shared" si="71"/>
        <v>0</v>
      </c>
      <c r="AF79">
        <f ca="1" t="shared" si="72"/>
        <v>0</v>
      </c>
      <c r="AG79">
        <f ca="1" t="shared" si="73"/>
        <v>0</v>
      </c>
      <c r="AH79">
        <f ca="1" t="shared" si="74"/>
        <v>0</v>
      </c>
      <c r="AI79">
        <f ca="1" t="shared" si="75"/>
        <v>0</v>
      </c>
      <c r="AJ79">
        <f ca="1" t="shared" si="76"/>
        <v>0</v>
      </c>
      <c r="AK79">
        <f ca="1" t="shared" si="77"/>
        <v>0</v>
      </c>
      <c r="AL79">
        <f t="shared" si="42"/>
        <v>0</v>
      </c>
      <c r="AM79">
        <f ca="1" t="shared" si="43"/>
        <v>0</v>
      </c>
      <c r="AN79">
        <f ca="1" t="shared" si="44"/>
        <v>0</v>
      </c>
    </row>
    <row r="80" spans="1:40" ht="12.75">
      <c r="A80">
        <v>79</v>
      </c>
      <c r="B80" s="46">
        <f ca="1" t="shared" si="40"/>
        <v>0</v>
      </c>
      <c r="C80" s="46">
        <f ca="1" t="shared" si="41"/>
        <v>0</v>
      </c>
      <c r="D80" s="46">
        <f ca="1" t="shared" si="78"/>
        <v>0</v>
      </c>
      <c r="E80">
        <f ca="1" t="shared" si="45"/>
        <v>0</v>
      </c>
      <c r="F80">
        <f ca="1" t="shared" si="46"/>
        <v>0</v>
      </c>
      <c r="G80">
        <f ca="1" t="shared" si="47"/>
        <v>0</v>
      </c>
      <c r="H80">
        <f ca="1" t="shared" si="48"/>
        <v>0</v>
      </c>
      <c r="I80">
        <f ca="1" t="shared" si="49"/>
        <v>0</v>
      </c>
      <c r="J80">
        <f ca="1" t="shared" si="50"/>
        <v>0</v>
      </c>
      <c r="K80">
        <f ca="1" t="shared" si="51"/>
        <v>0</v>
      </c>
      <c r="L80">
        <f ca="1" t="shared" si="52"/>
        <v>0</v>
      </c>
      <c r="M80">
        <f ca="1" t="shared" si="53"/>
        <v>0</v>
      </c>
      <c r="N80">
        <f ca="1" t="shared" si="54"/>
        <v>0</v>
      </c>
      <c r="O80">
        <f ca="1" t="shared" si="55"/>
        <v>0</v>
      </c>
      <c r="P80">
        <f ca="1" t="shared" si="56"/>
        <v>0</v>
      </c>
      <c r="Q80">
        <f ca="1" t="shared" si="57"/>
        <v>0</v>
      </c>
      <c r="R80">
        <f ca="1" t="shared" si="58"/>
        <v>0</v>
      </c>
      <c r="S80">
        <f ca="1" t="shared" si="59"/>
        <v>0</v>
      </c>
      <c r="T80">
        <f ca="1" t="shared" si="60"/>
        <v>0</v>
      </c>
      <c r="U80">
        <f ca="1" t="shared" si="61"/>
        <v>0</v>
      </c>
      <c r="V80">
        <f ca="1" t="shared" si="62"/>
        <v>0</v>
      </c>
      <c r="W80">
        <f ca="1" t="shared" si="63"/>
        <v>0</v>
      </c>
      <c r="X80">
        <f ca="1" t="shared" si="64"/>
        <v>0</v>
      </c>
      <c r="Y80">
        <f ca="1" t="shared" si="65"/>
        <v>0</v>
      </c>
      <c r="Z80">
        <f ca="1" t="shared" si="66"/>
        <v>0</v>
      </c>
      <c r="AA80">
        <f ca="1" t="shared" si="67"/>
        <v>0</v>
      </c>
      <c r="AB80">
        <f ca="1" t="shared" si="68"/>
        <v>0</v>
      </c>
      <c r="AC80">
        <f ca="1" t="shared" si="69"/>
        <v>0</v>
      </c>
      <c r="AD80">
        <f ca="1" t="shared" si="70"/>
        <v>0</v>
      </c>
      <c r="AE80">
        <f ca="1" t="shared" si="71"/>
        <v>0</v>
      </c>
      <c r="AF80">
        <f ca="1" t="shared" si="72"/>
        <v>0</v>
      </c>
      <c r="AG80">
        <f ca="1" t="shared" si="73"/>
        <v>0</v>
      </c>
      <c r="AH80">
        <f ca="1" t="shared" si="74"/>
        <v>0</v>
      </c>
      <c r="AI80">
        <f ca="1" t="shared" si="75"/>
        <v>0</v>
      </c>
      <c r="AJ80">
        <f ca="1" t="shared" si="76"/>
        <v>0</v>
      </c>
      <c r="AK80">
        <f ca="1" t="shared" si="77"/>
        <v>0</v>
      </c>
      <c r="AL80">
        <f t="shared" si="42"/>
        <v>0</v>
      </c>
      <c r="AM80">
        <f ca="1" t="shared" si="43"/>
        <v>0</v>
      </c>
      <c r="AN80">
        <f ca="1" t="shared" si="44"/>
        <v>0</v>
      </c>
    </row>
    <row r="81" spans="1:40" ht="12.75">
      <c r="A81">
        <v>80</v>
      </c>
      <c r="B81" s="46">
        <f ca="1" t="shared" si="40"/>
        <v>0</v>
      </c>
      <c r="C81" s="46">
        <f ca="1" t="shared" si="41"/>
        <v>0</v>
      </c>
      <c r="D81" s="46">
        <f ca="1" t="shared" si="78"/>
        <v>0</v>
      </c>
      <c r="E81">
        <f ca="1" t="shared" si="45"/>
        <v>0</v>
      </c>
      <c r="F81">
        <f ca="1" t="shared" si="46"/>
        <v>0</v>
      </c>
      <c r="G81">
        <f ca="1" t="shared" si="47"/>
        <v>0</v>
      </c>
      <c r="H81">
        <f ca="1" t="shared" si="48"/>
        <v>0</v>
      </c>
      <c r="I81">
        <f ca="1" t="shared" si="49"/>
        <v>0</v>
      </c>
      <c r="J81">
        <f ca="1" t="shared" si="50"/>
        <v>0</v>
      </c>
      <c r="K81">
        <f ca="1" t="shared" si="51"/>
        <v>0</v>
      </c>
      <c r="L81">
        <f ca="1" t="shared" si="52"/>
        <v>0</v>
      </c>
      <c r="M81">
        <f ca="1" t="shared" si="53"/>
        <v>0</v>
      </c>
      <c r="N81">
        <f ca="1" t="shared" si="54"/>
        <v>0</v>
      </c>
      <c r="O81">
        <f ca="1" t="shared" si="55"/>
        <v>0</v>
      </c>
      <c r="P81">
        <f ca="1" t="shared" si="56"/>
        <v>0</v>
      </c>
      <c r="Q81">
        <f ca="1" t="shared" si="57"/>
        <v>0</v>
      </c>
      <c r="R81">
        <f ca="1" t="shared" si="58"/>
        <v>0</v>
      </c>
      <c r="S81">
        <f ca="1" t="shared" si="59"/>
        <v>0</v>
      </c>
      <c r="T81">
        <f ca="1" t="shared" si="60"/>
        <v>0</v>
      </c>
      <c r="U81">
        <f ca="1" t="shared" si="61"/>
        <v>0</v>
      </c>
      <c r="V81">
        <f ca="1" t="shared" si="62"/>
        <v>0</v>
      </c>
      <c r="W81">
        <f ca="1" t="shared" si="63"/>
        <v>0</v>
      </c>
      <c r="X81">
        <f ca="1" t="shared" si="64"/>
        <v>0</v>
      </c>
      <c r="Y81">
        <f ca="1" t="shared" si="65"/>
        <v>0</v>
      </c>
      <c r="Z81">
        <f ca="1" t="shared" si="66"/>
        <v>0</v>
      </c>
      <c r="AA81">
        <f ca="1" t="shared" si="67"/>
        <v>0</v>
      </c>
      <c r="AB81">
        <f ca="1" t="shared" si="68"/>
        <v>0</v>
      </c>
      <c r="AC81">
        <f ca="1" t="shared" si="69"/>
        <v>0</v>
      </c>
      <c r="AD81">
        <f ca="1" t="shared" si="70"/>
        <v>0</v>
      </c>
      <c r="AE81">
        <f ca="1" t="shared" si="71"/>
        <v>0</v>
      </c>
      <c r="AF81">
        <f ca="1" t="shared" si="72"/>
        <v>0</v>
      </c>
      <c r="AG81">
        <f ca="1" t="shared" si="73"/>
        <v>0</v>
      </c>
      <c r="AH81">
        <f ca="1" t="shared" si="74"/>
        <v>0</v>
      </c>
      <c r="AI81">
        <f ca="1" t="shared" si="75"/>
        <v>0</v>
      </c>
      <c r="AJ81">
        <f ca="1" t="shared" si="76"/>
        <v>0</v>
      </c>
      <c r="AK81">
        <f ca="1" t="shared" si="77"/>
        <v>0</v>
      </c>
      <c r="AL81">
        <f t="shared" si="42"/>
        <v>0</v>
      </c>
      <c r="AM81">
        <f ca="1" t="shared" si="43"/>
        <v>0</v>
      </c>
      <c r="AN81">
        <f ca="1" t="shared" si="44"/>
        <v>0</v>
      </c>
    </row>
    <row r="82" spans="1:40" ht="12.75">
      <c r="A82">
        <v>81</v>
      </c>
      <c r="B82" s="46">
        <f ca="1" t="shared" si="40"/>
        <v>0</v>
      </c>
      <c r="C82" s="46">
        <f ca="1" t="shared" si="41"/>
        <v>0</v>
      </c>
      <c r="D82" s="46">
        <f ca="1" t="shared" si="78"/>
        <v>0</v>
      </c>
      <c r="E82">
        <f ca="1" t="shared" si="45"/>
        <v>0</v>
      </c>
      <c r="F82">
        <f ca="1" t="shared" si="46"/>
        <v>0</v>
      </c>
      <c r="G82">
        <f ca="1" t="shared" si="47"/>
        <v>0</v>
      </c>
      <c r="H82">
        <f ca="1" t="shared" si="48"/>
        <v>0</v>
      </c>
      <c r="I82">
        <f ca="1" t="shared" si="49"/>
        <v>0</v>
      </c>
      <c r="J82">
        <f ca="1" t="shared" si="50"/>
        <v>0</v>
      </c>
      <c r="K82">
        <f ca="1" t="shared" si="51"/>
        <v>0</v>
      </c>
      <c r="L82">
        <f ca="1" t="shared" si="52"/>
        <v>0</v>
      </c>
      <c r="M82">
        <f ca="1" t="shared" si="53"/>
        <v>0</v>
      </c>
      <c r="N82">
        <f ca="1" t="shared" si="54"/>
        <v>0</v>
      </c>
      <c r="O82">
        <f ca="1" t="shared" si="55"/>
        <v>0</v>
      </c>
      <c r="P82">
        <f ca="1" t="shared" si="56"/>
        <v>0</v>
      </c>
      <c r="Q82">
        <f ca="1" t="shared" si="57"/>
        <v>0</v>
      </c>
      <c r="R82">
        <f ca="1" t="shared" si="58"/>
        <v>0</v>
      </c>
      <c r="S82">
        <f ca="1" t="shared" si="59"/>
        <v>0</v>
      </c>
      <c r="T82">
        <f ca="1" t="shared" si="60"/>
        <v>0</v>
      </c>
      <c r="U82">
        <f ca="1" t="shared" si="61"/>
        <v>0</v>
      </c>
      <c r="V82">
        <f ca="1" t="shared" si="62"/>
        <v>0</v>
      </c>
      <c r="W82">
        <f ca="1" t="shared" si="63"/>
        <v>0</v>
      </c>
      <c r="X82">
        <f ca="1" t="shared" si="64"/>
        <v>0</v>
      </c>
      <c r="Y82">
        <f ca="1" t="shared" si="65"/>
        <v>0</v>
      </c>
      <c r="Z82">
        <f ca="1" t="shared" si="66"/>
        <v>0</v>
      </c>
      <c r="AA82">
        <f ca="1" t="shared" si="67"/>
        <v>0</v>
      </c>
      <c r="AB82">
        <f ca="1" t="shared" si="68"/>
        <v>0</v>
      </c>
      <c r="AC82">
        <f ca="1" t="shared" si="69"/>
        <v>0</v>
      </c>
      <c r="AD82">
        <f ca="1" t="shared" si="70"/>
        <v>0</v>
      </c>
      <c r="AE82">
        <f ca="1" t="shared" si="71"/>
        <v>0</v>
      </c>
      <c r="AF82">
        <f ca="1" t="shared" si="72"/>
        <v>0</v>
      </c>
      <c r="AG82">
        <f ca="1" t="shared" si="73"/>
        <v>0</v>
      </c>
      <c r="AH82">
        <f ca="1" t="shared" si="74"/>
        <v>0</v>
      </c>
      <c r="AI82">
        <f ca="1" t="shared" si="75"/>
        <v>0</v>
      </c>
      <c r="AJ82">
        <f ca="1" t="shared" si="76"/>
        <v>0</v>
      </c>
      <c r="AK82">
        <f ca="1" t="shared" si="77"/>
        <v>0</v>
      </c>
      <c r="AL82">
        <f t="shared" si="42"/>
        <v>0</v>
      </c>
      <c r="AM82">
        <f ca="1" t="shared" si="43"/>
        <v>0</v>
      </c>
      <c r="AN82">
        <f ca="1" t="shared" si="44"/>
        <v>0</v>
      </c>
    </row>
    <row r="83" spans="1:40" ht="12.75">
      <c r="A83">
        <v>82</v>
      </c>
      <c r="B83" s="46">
        <f ca="1" t="shared" si="40"/>
        <v>0</v>
      </c>
      <c r="C83" s="46">
        <f ca="1" t="shared" si="41"/>
        <v>0</v>
      </c>
      <c r="D83" s="46">
        <f ca="1" t="shared" si="78"/>
        <v>0</v>
      </c>
      <c r="E83">
        <f ca="1" t="shared" si="45"/>
        <v>0</v>
      </c>
      <c r="F83">
        <f ca="1" t="shared" si="46"/>
        <v>0</v>
      </c>
      <c r="G83">
        <f ca="1" t="shared" si="47"/>
        <v>0</v>
      </c>
      <c r="H83">
        <f ca="1" t="shared" si="48"/>
        <v>0</v>
      </c>
      <c r="I83">
        <f ca="1" t="shared" si="49"/>
        <v>0</v>
      </c>
      <c r="J83">
        <f ca="1" t="shared" si="50"/>
        <v>0</v>
      </c>
      <c r="K83">
        <f ca="1" t="shared" si="51"/>
        <v>0</v>
      </c>
      <c r="L83">
        <f ca="1" t="shared" si="52"/>
        <v>0</v>
      </c>
      <c r="M83">
        <f ca="1" t="shared" si="53"/>
        <v>0</v>
      </c>
      <c r="N83">
        <f ca="1" t="shared" si="54"/>
        <v>0</v>
      </c>
      <c r="O83">
        <f ca="1" t="shared" si="55"/>
        <v>0</v>
      </c>
      <c r="P83">
        <f ca="1" t="shared" si="56"/>
        <v>0</v>
      </c>
      <c r="Q83">
        <f ca="1" t="shared" si="57"/>
        <v>0</v>
      </c>
      <c r="R83">
        <f ca="1" t="shared" si="58"/>
        <v>0</v>
      </c>
      <c r="S83">
        <f ca="1" t="shared" si="59"/>
        <v>0</v>
      </c>
      <c r="T83">
        <f ca="1" t="shared" si="60"/>
        <v>0</v>
      </c>
      <c r="U83">
        <f ca="1" t="shared" si="61"/>
        <v>0</v>
      </c>
      <c r="V83">
        <f ca="1" t="shared" si="62"/>
        <v>0</v>
      </c>
      <c r="W83">
        <f ca="1" t="shared" si="63"/>
        <v>0</v>
      </c>
      <c r="X83">
        <f ca="1" t="shared" si="64"/>
        <v>0</v>
      </c>
      <c r="Y83">
        <f ca="1" t="shared" si="65"/>
        <v>0</v>
      </c>
      <c r="Z83">
        <f ca="1" t="shared" si="66"/>
        <v>0</v>
      </c>
      <c r="AA83">
        <f ca="1" t="shared" si="67"/>
        <v>0</v>
      </c>
      <c r="AB83">
        <f ca="1" t="shared" si="68"/>
        <v>0</v>
      </c>
      <c r="AC83">
        <f ca="1" t="shared" si="69"/>
        <v>0</v>
      </c>
      <c r="AD83">
        <f ca="1" t="shared" si="70"/>
        <v>0</v>
      </c>
      <c r="AE83">
        <f ca="1" t="shared" si="71"/>
        <v>0</v>
      </c>
      <c r="AF83">
        <f ca="1" t="shared" si="72"/>
        <v>0</v>
      </c>
      <c r="AG83">
        <f ca="1" t="shared" si="73"/>
        <v>0</v>
      </c>
      <c r="AH83">
        <f ca="1" t="shared" si="74"/>
        <v>0</v>
      </c>
      <c r="AI83">
        <f ca="1" t="shared" si="75"/>
        <v>0</v>
      </c>
      <c r="AJ83">
        <f ca="1" t="shared" si="76"/>
        <v>0</v>
      </c>
      <c r="AK83">
        <f ca="1" t="shared" si="77"/>
        <v>0</v>
      </c>
      <c r="AL83">
        <f t="shared" si="42"/>
        <v>0</v>
      </c>
      <c r="AM83">
        <f ca="1" t="shared" si="43"/>
        <v>0</v>
      </c>
      <c r="AN83">
        <f ca="1" t="shared" si="44"/>
        <v>0</v>
      </c>
    </row>
    <row r="84" spans="1:40" ht="12.75">
      <c r="A84">
        <v>83</v>
      </c>
      <c r="B84" s="46">
        <f ca="1" t="shared" si="40"/>
        <v>0</v>
      </c>
      <c r="C84" s="46">
        <f ca="1" t="shared" si="41"/>
        <v>0</v>
      </c>
      <c r="D84" s="46">
        <f ca="1" t="shared" si="78"/>
        <v>0</v>
      </c>
      <c r="E84">
        <f ca="1" t="shared" si="45"/>
        <v>0</v>
      </c>
      <c r="F84">
        <f ca="1" t="shared" si="46"/>
        <v>0</v>
      </c>
      <c r="G84">
        <f ca="1" t="shared" si="47"/>
        <v>0</v>
      </c>
      <c r="H84">
        <f ca="1" t="shared" si="48"/>
        <v>0</v>
      </c>
      <c r="I84">
        <f ca="1" t="shared" si="49"/>
        <v>0</v>
      </c>
      <c r="J84">
        <f ca="1" t="shared" si="50"/>
        <v>0</v>
      </c>
      <c r="K84">
        <f ca="1" t="shared" si="51"/>
        <v>0</v>
      </c>
      <c r="L84">
        <f ca="1" t="shared" si="52"/>
        <v>0</v>
      </c>
      <c r="M84">
        <f ca="1" t="shared" si="53"/>
        <v>0</v>
      </c>
      <c r="N84">
        <f ca="1" t="shared" si="54"/>
        <v>0</v>
      </c>
      <c r="O84">
        <f ca="1" t="shared" si="55"/>
        <v>0</v>
      </c>
      <c r="P84">
        <f ca="1" t="shared" si="56"/>
        <v>0</v>
      </c>
      <c r="Q84">
        <f ca="1" t="shared" si="57"/>
        <v>0</v>
      </c>
      <c r="R84">
        <f ca="1" t="shared" si="58"/>
        <v>0</v>
      </c>
      <c r="S84">
        <f ca="1" t="shared" si="59"/>
        <v>0</v>
      </c>
      <c r="T84">
        <f ca="1" t="shared" si="60"/>
        <v>0</v>
      </c>
      <c r="U84">
        <f ca="1" t="shared" si="61"/>
        <v>0</v>
      </c>
      <c r="V84">
        <f ca="1" t="shared" si="62"/>
        <v>0</v>
      </c>
      <c r="W84">
        <f ca="1" t="shared" si="63"/>
        <v>0</v>
      </c>
      <c r="X84">
        <f ca="1" t="shared" si="64"/>
        <v>0</v>
      </c>
      <c r="Y84">
        <f ca="1" t="shared" si="65"/>
        <v>0</v>
      </c>
      <c r="Z84">
        <f ca="1" t="shared" si="66"/>
        <v>0</v>
      </c>
      <c r="AA84">
        <f ca="1" t="shared" si="67"/>
        <v>0</v>
      </c>
      <c r="AB84">
        <f ca="1" t="shared" si="68"/>
        <v>0</v>
      </c>
      <c r="AC84">
        <f ca="1" t="shared" si="69"/>
        <v>0</v>
      </c>
      <c r="AD84">
        <f ca="1" t="shared" si="70"/>
        <v>0</v>
      </c>
      <c r="AE84">
        <f ca="1" t="shared" si="71"/>
        <v>0</v>
      </c>
      <c r="AF84">
        <f ca="1" t="shared" si="72"/>
        <v>0</v>
      </c>
      <c r="AG84">
        <f ca="1" t="shared" si="73"/>
        <v>0</v>
      </c>
      <c r="AH84">
        <f ca="1" t="shared" si="74"/>
        <v>0</v>
      </c>
      <c r="AI84">
        <f ca="1" t="shared" si="75"/>
        <v>0</v>
      </c>
      <c r="AJ84">
        <f ca="1" t="shared" si="76"/>
        <v>0</v>
      </c>
      <c r="AK84">
        <f ca="1" t="shared" si="77"/>
        <v>0</v>
      </c>
      <c r="AL84">
        <f t="shared" si="42"/>
        <v>0</v>
      </c>
      <c r="AM84">
        <f ca="1" t="shared" si="43"/>
        <v>0</v>
      </c>
      <c r="AN84">
        <f ca="1" t="shared" si="44"/>
        <v>0</v>
      </c>
    </row>
    <row r="85" spans="1:40" ht="12.75">
      <c r="A85">
        <v>84</v>
      </c>
      <c r="B85" s="46">
        <f ca="1" t="shared" si="40"/>
        <v>0</v>
      </c>
      <c r="C85" s="46">
        <f ca="1" t="shared" si="41"/>
        <v>0</v>
      </c>
      <c r="D85" s="46">
        <f ca="1" t="shared" si="78"/>
        <v>0</v>
      </c>
      <c r="E85">
        <f ca="1" t="shared" si="45"/>
        <v>0</v>
      </c>
      <c r="F85">
        <f ca="1" t="shared" si="46"/>
        <v>0</v>
      </c>
      <c r="G85">
        <f ca="1" t="shared" si="47"/>
        <v>0</v>
      </c>
      <c r="H85">
        <f ca="1" t="shared" si="48"/>
        <v>0</v>
      </c>
      <c r="I85">
        <f ca="1" t="shared" si="49"/>
        <v>0</v>
      </c>
      <c r="J85">
        <f ca="1" t="shared" si="50"/>
        <v>0</v>
      </c>
      <c r="K85">
        <f ca="1" t="shared" si="51"/>
        <v>0</v>
      </c>
      <c r="L85">
        <f ca="1" t="shared" si="52"/>
        <v>0</v>
      </c>
      <c r="M85">
        <f ca="1" t="shared" si="53"/>
        <v>0</v>
      </c>
      <c r="N85">
        <f ca="1" t="shared" si="54"/>
        <v>0</v>
      </c>
      <c r="O85">
        <f ca="1" t="shared" si="55"/>
        <v>0</v>
      </c>
      <c r="P85">
        <f ca="1" t="shared" si="56"/>
        <v>0</v>
      </c>
      <c r="Q85">
        <f ca="1" t="shared" si="57"/>
        <v>0</v>
      </c>
      <c r="R85">
        <f ca="1" t="shared" si="58"/>
        <v>0</v>
      </c>
      <c r="S85">
        <f ca="1" t="shared" si="59"/>
        <v>0</v>
      </c>
      <c r="T85">
        <f ca="1" t="shared" si="60"/>
        <v>0</v>
      </c>
      <c r="U85">
        <f ca="1" t="shared" si="61"/>
        <v>0</v>
      </c>
      <c r="V85">
        <f ca="1" t="shared" si="62"/>
        <v>0</v>
      </c>
      <c r="W85">
        <f ca="1" t="shared" si="63"/>
        <v>0</v>
      </c>
      <c r="X85">
        <f ca="1" t="shared" si="64"/>
        <v>0</v>
      </c>
      <c r="Y85">
        <f ca="1" t="shared" si="65"/>
        <v>0</v>
      </c>
      <c r="Z85">
        <f ca="1" t="shared" si="66"/>
        <v>0</v>
      </c>
      <c r="AA85">
        <f ca="1" t="shared" si="67"/>
        <v>0</v>
      </c>
      <c r="AB85">
        <f ca="1" t="shared" si="68"/>
        <v>0</v>
      </c>
      <c r="AC85">
        <f ca="1" t="shared" si="69"/>
        <v>0</v>
      </c>
      <c r="AD85">
        <f ca="1" t="shared" si="70"/>
        <v>0</v>
      </c>
      <c r="AE85">
        <f ca="1" t="shared" si="71"/>
        <v>0</v>
      </c>
      <c r="AF85">
        <f ca="1" t="shared" si="72"/>
        <v>0</v>
      </c>
      <c r="AG85">
        <f ca="1" t="shared" si="73"/>
        <v>0</v>
      </c>
      <c r="AH85">
        <f ca="1" t="shared" si="74"/>
        <v>0</v>
      </c>
      <c r="AI85">
        <f ca="1" t="shared" si="75"/>
        <v>0</v>
      </c>
      <c r="AJ85">
        <f ca="1" t="shared" si="76"/>
        <v>0</v>
      </c>
      <c r="AK85">
        <f ca="1" t="shared" si="77"/>
        <v>0</v>
      </c>
      <c r="AL85">
        <f t="shared" si="42"/>
        <v>0</v>
      </c>
      <c r="AM85">
        <f ca="1" t="shared" si="43"/>
        <v>0</v>
      </c>
      <c r="AN85">
        <f ca="1" t="shared" si="44"/>
        <v>0</v>
      </c>
    </row>
    <row r="86" spans="1:40" ht="12.75">
      <c r="A86">
        <v>85</v>
      </c>
      <c r="B86" s="46">
        <f ca="1" t="shared" si="40"/>
        <v>0</v>
      </c>
      <c r="C86" s="46">
        <f ca="1" t="shared" si="41"/>
        <v>0</v>
      </c>
      <c r="D86" s="46">
        <f ca="1" t="shared" si="78"/>
        <v>0</v>
      </c>
      <c r="E86">
        <f ca="1" t="shared" si="45"/>
        <v>0</v>
      </c>
      <c r="F86">
        <f ca="1" t="shared" si="46"/>
        <v>0</v>
      </c>
      <c r="G86">
        <f ca="1" t="shared" si="47"/>
        <v>0</v>
      </c>
      <c r="H86">
        <f ca="1" t="shared" si="48"/>
        <v>0</v>
      </c>
      <c r="I86">
        <f ca="1" t="shared" si="49"/>
        <v>0</v>
      </c>
      <c r="J86">
        <f ca="1" t="shared" si="50"/>
        <v>0</v>
      </c>
      <c r="K86">
        <f ca="1" t="shared" si="51"/>
        <v>0</v>
      </c>
      <c r="L86">
        <f ca="1" t="shared" si="52"/>
        <v>0</v>
      </c>
      <c r="M86">
        <f ca="1" t="shared" si="53"/>
        <v>0</v>
      </c>
      <c r="N86">
        <f ca="1" t="shared" si="54"/>
        <v>0</v>
      </c>
      <c r="O86">
        <f ca="1" t="shared" si="55"/>
        <v>0</v>
      </c>
      <c r="P86">
        <f ca="1" t="shared" si="56"/>
        <v>0</v>
      </c>
      <c r="Q86">
        <f ca="1" t="shared" si="57"/>
        <v>0</v>
      </c>
      <c r="R86">
        <f ca="1" t="shared" si="58"/>
        <v>0</v>
      </c>
      <c r="S86">
        <f ca="1" t="shared" si="59"/>
        <v>0</v>
      </c>
      <c r="T86">
        <f ca="1" t="shared" si="60"/>
        <v>0</v>
      </c>
      <c r="U86">
        <f ca="1" t="shared" si="61"/>
        <v>0</v>
      </c>
      <c r="V86">
        <f ca="1" t="shared" si="62"/>
        <v>0</v>
      </c>
      <c r="W86">
        <f ca="1" t="shared" si="63"/>
        <v>0</v>
      </c>
      <c r="X86">
        <f ca="1" t="shared" si="64"/>
        <v>0</v>
      </c>
      <c r="Y86">
        <f ca="1" t="shared" si="65"/>
        <v>0</v>
      </c>
      <c r="Z86">
        <f ca="1" t="shared" si="66"/>
        <v>0</v>
      </c>
      <c r="AA86">
        <f ca="1" t="shared" si="67"/>
        <v>0</v>
      </c>
      <c r="AB86">
        <f ca="1" t="shared" si="68"/>
        <v>0</v>
      </c>
      <c r="AC86">
        <f ca="1" t="shared" si="69"/>
        <v>0</v>
      </c>
      <c r="AD86">
        <f ca="1" t="shared" si="70"/>
        <v>0</v>
      </c>
      <c r="AE86">
        <f ca="1" t="shared" si="71"/>
        <v>0</v>
      </c>
      <c r="AF86">
        <f ca="1" t="shared" si="72"/>
        <v>0</v>
      </c>
      <c r="AG86">
        <f ca="1" t="shared" si="73"/>
        <v>0</v>
      </c>
      <c r="AH86">
        <f ca="1" t="shared" si="74"/>
        <v>0</v>
      </c>
      <c r="AI86">
        <f ca="1" t="shared" si="75"/>
        <v>0</v>
      </c>
      <c r="AJ86">
        <f ca="1" t="shared" si="76"/>
        <v>0</v>
      </c>
      <c r="AK86">
        <f ca="1" t="shared" si="77"/>
        <v>0</v>
      </c>
      <c r="AL86">
        <f t="shared" si="42"/>
        <v>0</v>
      </c>
      <c r="AM86">
        <f ca="1" t="shared" si="43"/>
        <v>0</v>
      </c>
      <c r="AN86">
        <f ca="1" t="shared" si="44"/>
        <v>0</v>
      </c>
    </row>
    <row r="87" spans="1:40" ht="12.75">
      <c r="A87">
        <v>86</v>
      </c>
      <c r="B87" s="46">
        <f ca="1" t="shared" si="40"/>
        <v>0</v>
      </c>
      <c r="C87" s="46">
        <f ca="1" t="shared" si="41"/>
        <v>0</v>
      </c>
      <c r="D87" s="46">
        <f ca="1" t="shared" si="78"/>
        <v>0</v>
      </c>
      <c r="E87">
        <f ca="1" t="shared" si="45"/>
        <v>0</v>
      </c>
      <c r="F87">
        <f ca="1" t="shared" si="46"/>
        <v>0</v>
      </c>
      <c r="G87">
        <f ca="1" t="shared" si="47"/>
        <v>0</v>
      </c>
      <c r="H87">
        <f ca="1" t="shared" si="48"/>
        <v>0</v>
      </c>
      <c r="I87">
        <f ca="1" t="shared" si="49"/>
        <v>0</v>
      </c>
      <c r="J87">
        <f ca="1" t="shared" si="50"/>
        <v>0</v>
      </c>
      <c r="K87">
        <f ca="1" t="shared" si="51"/>
        <v>0</v>
      </c>
      <c r="L87">
        <f ca="1" t="shared" si="52"/>
        <v>0</v>
      </c>
      <c r="M87">
        <f ca="1" t="shared" si="53"/>
        <v>0</v>
      </c>
      <c r="N87">
        <f ca="1" t="shared" si="54"/>
        <v>0</v>
      </c>
      <c r="O87">
        <f ca="1" t="shared" si="55"/>
        <v>0</v>
      </c>
      <c r="P87">
        <f ca="1" t="shared" si="56"/>
        <v>0</v>
      </c>
      <c r="Q87">
        <f ca="1" t="shared" si="57"/>
        <v>0</v>
      </c>
      <c r="R87">
        <f ca="1" t="shared" si="58"/>
        <v>0</v>
      </c>
      <c r="S87">
        <f ca="1" t="shared" si="59"/>
        <v>0</v>
      </c>
      <c r="T87">
        <f ca="1" t="shared" si="60"/>
        <v>0</v>
      </c>
      <c r="U87">
        <f ca="1" t="shared" si="61"/>
        <v>0</v>
      </c>
      <c r="V87">
        <f ca="1" t="shared" si="62"/>
        <v>0</v>
      </c>
      <c r="W87">
        <f ca="1" t="shared" si="63"/>
        <v>0</v>
      </c>
      <c r="X87">
        <f ca="1" t="shared" si="64"/>
        <v>0</v>
      </c>
      <c r="Y87">
        <f ca="1" t="shared" si="65"/>
        <v>0</v>
      </c>
      <c r="Z87">
        <f ca="1" t="shared" si="66"/>
        <v>0</v>
      </c>
      <c r="AA87">
        <f ca="1" t="shared" si="67"/>
        <v>0</v>
      </c>
      <c r="AB87">
        <f ca="1" t="shared" si="68"/>
        <v>0</v>
      </c>
      <c r="AC87">
        <f ca="1" t="shared" si="69"/>
        <v>0</v>
      </c>
      <c r="AD87">
        <f ca="1" t="shared" si="70"/>
        <v>0</v>
      </c>
      <c r="AE87">
        <f ca="1" t="shared" si="71"/>
        <v>0</v>
      </c>
      <c r="AF87">
        <f ca="1" t="shared" si="72"/>
        <v>0</v>
      </c>
      <c r="AG87">
        <f ca="1" t="shared" si="73"/>
        <v>0</v>
      </c>
      <c r="AH87">
        <f ca="1" t="shared" si="74"/>
        <v>0</v>
      </c>
      <c r="AI87">
        <f ca="1" t="shared" si="75"/>
        <v>0</v>
      </c>
      <c r="AJ87">
        <f ca="1" t="shared" si="76"/>
        <v>0</v>
      </c>
      <c r="AK87">
        <f ca="1" t="shared" si="77"/>
        <v>0</v>
      </c>
      <c r="AL87">
        <f t="shared" si="42"/>
        <v>0</v>
      </c>
      <c r="AM87">
        <f ca="1" t="shared" si="43"/>
        <v>0</v>
      </c>
      <c r="AN87">
        <f ca="1" t="shared" si="44"/>
        <v>0</v>
      </c>
    </row>
    <row r="88" spans="1:40" ht="12.75">
      <c r="A88">
        <v>87</v>
      </c>
      <c r="B88" s="46">
        <f ca="1" t="shared" si="40"/>
        <v>0</v>
      </c>
      <c r="C88" s="46">
        <f ca="1" t="shared" si="41"/>
        <v>0</v>
      </c>
      <c r="D88" s="46">
        <f ca="1" t="shared" si="78"/>
        <v>0</v>
      </c>
      <c r="E88">
        <f ca="1" t="shared" si="45"/>
        <v>0</v>
      </c>
      <c r="F88">
        <f ca="1" t="shared" si="46"/>
        <v>0</v>
      </c>
      <c r="G88">
        <f ca="1" t="shared" si="47"/>
        <v>0</v>
      </c>
      <c r="H88">
        <f ca="1" t="shared" si="48"/>
        <v>0</v>
      </c>
      <c r="I88">
        <f ca="1" t="shared" si="49"/>
        <v>0</v>
      </c>
      <c r="J88">
        <f ca="1" t="shared" si="50"/>
        <v>0</v>
      </c>
      <c r="K88">
        <f ca="1" t="shared" si="51"/>
        <v>0</v>
      </c>
      <c r="L88">
        <f ca="1" t="shared" si="52"/>
        <v>0</v>
      </c>
      <c r="M88">
        <f ca="1" t="shared" si="53"/>
        <v>0</v>
      </c>
      <c r="N88">
        <f ca="1" t="shared" si="54"/>
        <v>0</v>
      </c>
      <c r="O88">
        <f ca="1" t="shared" si="55"/>
        <v>0</v>
      </c>
      <c r="P88">
        <f ca="1" t="shared" si="56"/>
        <v>0</v>
      </c>
      <c r="Q88">
        <f ca="1" t="shared" si="57"/>
        <v>0</v>
      </c>
      <c r="R88">
        <f ca="1" t="shared" si="58"/>
        <v>0</v>
      </c>
      <c r="S88">
        <f ca="1" t="shared" si="59"/>
        <v>0</v>
      </c>
      <c r="T88">
        <f ca="1" t="shared" si="60"/>
        <v>0</v>
      </c>
      <c r="U88">
        <f ca="1" t="shared" si="61"/>
        <v>0</v>
      </c>
      <c r="V88">
        <f ca="1" t="shared" si="62"/>
        <v>0</v>
      </c>
      <c r="W88">
        <f ca="1" t="shared" si="63"/>
        <v>0</v>
      </c>
      <c r="X88">
        <f ca="1" t="shared" si="64"/>
        <v>0</v>
      </c>
      <c r="Y88">
        <f ca="1" t="shared" si="65"/>
        <v>0</v>
      </c>
      <c r="Z88">
        <f ca="1" t="shared" si="66"/>
        <v>0</v>
      </c>
      <c r="AA88">
        <f ca="1" t="shared" si="67"/>
        <v>0</v>
      </c>
      <c r="AB88">
        <f ca="1" t="shared" si="68"/>
        <v>0</v>
      </c>
      <c r="AC88">
        <f ca="1" t="shared" si="69"/>
        <v>0</v>
      </c>
      <c r="AD88">
        <f ca="1" t="shared" si="70"/>
        <v>0</v>
      </c>
      <c r="AE88">
        <f ca="1" t="shared" si="71"/>
        <v>0</v>
      </c>
      <c r="AF88">
        <f ca="1" t="shared" si="72"/>
        <v>0</v>
      </c>
      <c r="AG88">
        <f ca="1" t="shared" si="73"/>
        <v>0</v>
      </c>
      <c r="AH88">
        <f ca="1" t="shared" si="74"/>
        <v>0</v>
      </c>
      <c r="AI88">
        <f ca="1" t="shared" si="75"/>
        <v>0</v>
      </c>
      <c r="AJ88">
        <f ca="1" t="shared" si="76"/>
        <v>0</v>
      </c>
      <c r="AK88">
        <f ca="1" t="shared" si="77"/>
        <v>0</v>
      </c>
      <c r="AL88">
        <f t="shared" si="42"/>
        <v>0</v>
      </c>
      <c r="AM88">
        <f ca="1" t="shared" si="43"/>
        <v>0</v>
      </c>
      <c r="AN88">
        <f ca="1" t="shared" si="44"/>
        <v>0</v>
      </c>
    </row>
    <row r="89" spans="1:40" ht="12.75">
      <c r="A89">
        <v>88</v>
      </c>
      <c r="B89" s="46">
        <f ca="1" t="shared" si="40"/>
        <v>0</v>
      </c>
      <c r="C89" s="46">
        <f ca="1" t="shared" si="41"/>
        <v>0</v>
      </c>
      <c r="D89" s="46">
        <f ca="1" t="shared" si="78"/>
        <v>0</v>
      </c>
      <c r="E89">
        <f ca="1" t="shared" si="45"/>
        <v>0</v>
      </c>
      <c r="F89">
        <f ca="1" t="shared" si="46"/>
        <v>0</v>
      </c>
      <c r="G89">
        <f ca="1" t="shared" si="47"/>
        <v>0</v>
      </c>
      <c r="H89">
        <f ca="1" t="shared" si="48"/>
        <v>0</v>
      </c>
      <c r="I89">
        <f ca="1" t="shared" si="49"/>
        <v>0</v>
      </c>
      <c r="J89">
        <f ca="1" t="shared" si="50"/>
        <v>0</v>
      </c>
      <c r="K89">
        <f ca="1" t="shared" si="51"/>
        <v>0</v>
      </c>
      <c r="L89">
        <f ca="1" t="shared" si="52"/>
        <v>0</v>
      </c>
      <c r="M89">
        <f ca="1" t="shared" si="53"/>
        <v>0</v>
      </c>
      <c r="N89">
        <f ca="1" t="shared" si="54"/>
        <v>0</v>
      </c>
      <c r="O89">
        <f ca="1" t="shared" si="55"/>
        <v>0</v>
      </c>
      <c r="P89">
        <f ca="1" t="shared" si="56"/>
        <v>0</v>
      </c>
      <c r="Q89">
        <f ca="1" t="shared" si="57"/>
        <v>0</v>
      </c>
      <c r="R89">
        <f ca="1" t="shared" si="58"/>
        <v>0</v>
      </c>
      <c r="S89">
        <f ca="1" t="shared" si="59"/>
        <v>0</v>
      </c>
      <c r="T89">
        <f ca="1" t="shared" si="60"/>
        <v>0</v>
      </c>
      <c r="U89">
        <f ca="1" t="shared" si="61"/>
        <v>0</v>
      </c>
      <c r="V89">
        <f ca="1" t="shared" si="62"/>
        <v>0</v>
      </c>
      <c r="W89">
        <f ca="1" t="shared" si="63"/>
        <v>0</v>
      </c>
      <c r="X89">
        <f ca="1" t="shared" si="64"/>
        <v>0</v>
      </c>
      <c r="Y89">
        <f ca="1" t="shared" si="65"/>
        <v>0</v>
      </c>
      <c r="Z89">
        <f ca="1" t="shared" si="66"/>
        <v>0</v>
      </c>
      <c r="AA89">
        <f ca="1" t="shared" si="67"/>
        <v>0</v>
      </c>
      <c r="AB89">
        <f ca="1" t="shared" si="68"/>
        <v>0</v>
      </c>
      <c r="AC89">
        <f ca="1" t="shared" si="69"/>
        <v>0</v>
      </c>
      <c r="AD89">
        <f ca="1" t="shared" si="70"/>
        <v>0</v>
      </c>
      <c r="AE89">
        <f ca="1" t="shared" si="71"/>
        <v>0</v>
      </c>
      <c r="AF89">
        <f ca="1" t="shared" si="72"/>
        <v>0</v>
      </c>
      <c r="AG89">
        <f ca="1" t="shared" si="73"/>
        <v>0</v>
      </c>
      <c r="AH89">
        <f ca="1" t="shared" si="74"/>
        <v>0</v>
      </c>
      <c r="AI89">
        <f ca="1" t="shared" si="75"/>
        <v>0</v>
      </c>
      <c r="AJ89">
        <f ca="1" t="shared" si="76"/>
        <v>0</v>
      </c>
      <c r="AK89">
        <f ca="1" t="shared" si="77"/>
        <v>0</v>
      </c>
      <c r="AL89">
        <f t="shared" si="42"/>
        <v>0</v>
      </c>
      <c r="AM89">
        <f ca="1" t="shared" si="43"/>
        <v>0</v>
      </c>
      <c r="AN89">
        <f ca="1" t="shared" si="44"/>
        <v>0</v>
      </c>
    </row>
    <row r="90" spans="1:40" ht="12.75">
      <c r="A90">
        <v>89</v>
      </c>
      <c r="B90" s="46">
        <f ca="1" t="shared" si="40"/>
        <v>0</v>
      </c>
      <c r="C90" s="46">
        <f ca="1" t="shared" si="41"/>
        <v>0</v>
      </c>
      <c r="D90" s="46">
        <f ca="1" t="shared" si="78"/>
        <v>0</v>
      </c>
      <c r="E90">
        <f ca="1" t="shared" si="45"/>
        <v>0</v>
      </c>
      <c r="F90">
        <f ca="1" t="shared" si="46"/>
        <v>0</v>
      </c>
      <c r="G90">
        <f ca="1" t="shared" si="47"/>
        <v>0</v>
      </c>
      <c r="H90">
        <f ca="1" t="shared" si="48"/>
        <v>0</v>
      </c>
      <c r="I90">
        <f ca="1" t="shared" si="49"/>
        <v>0</v>
      </c>
      <c r="J90">
        <f ca="1" t="shared" si="50"/>
        <v>0</v>
      </c>
      <c r="K90">
        <f ca="1" t="shared" si="51"/>
        <v>0</v>
      </c>
      <c r="L90">
        <f ca="1" t="shared" si="52"/>
        <v>0</v>
      </c>
      <c r="M90">
        <f ca="1" t="shared" si="53"/>
        <v>0</v>
      </c>
      <c r="N90">
        <f ca="1" t="shared" si="54"/>
        <v>0</v>
      </c>
      <c r="O90">
        <f ca="1" t="shared" si="55"/>
        <v>0</v>
      </c>
      <c r="P90">
        <f ca="1" t="shared" si="56"/>
        <v>0</v>
      </c>
      <c r="Q90">
        <f ca="1" t="shared" si="57"/>
        <v>0</v>
      </c>
      <c r="R90">
        <f ca="1" t="shared" si="58"/>
        <v>0</v>
      </c>
      <c r="S90">
        <f ca="1" t="shared" si="59"/>
        <v>0</v>
      </c>
      <c r="T90">
        <f ca="1" t="shared" si="60"/>
        <v>0</v>
      </c>
      <c r="U90">
        <f ca="1" t="shared" si="61"/>
        <v>0</v>
      </c>
      <c r="V90">
        <f ca="1" t="shared" si="62"/>
        <v>0</v>
      </c>
      <c r="W90">
        <f ca="1" t="shared" si="63"/>
        <v>0</v>
      </c>
      <c r="X90">
        <f ca="1" t="shared" si="64"/>
        <v>0</v>
      </c>
      <c r="Y90">
        <f ca="1" t="shared" si="65"/>
        <v>0</v>
      </c>
      <c r="Z90">
        <f ca="1" t="shared" si="66"/>
        <v>0</v>
      </c>
      <c r="AA90">
        <f ca="1" t="shared" si="67"/>
        <v>0</v>
      </c>
      <c r="AB90">
        <f ca="1" t="shared" si="68"/>
        <v>0</v>
      </c>
      <c r="AC90">
        <f ca="1" t="shared" si="69"/>
        <v>0</v>
      </c>
      <c r="AD90">
        <f ca="1" t="shared" si="70"/>
        <v>0</v>
      </c>
      <c r="AE90">
        <f ca="1" t="shared" si="71"/>
        <v>0</v>
      </c>
      <c r="AF90">
        <f ca="1" t="shared" si="72"/>
        <v>0</v>
      </c>
      <c r="AG90">
        <f ca="1" t="shared" si="73"/>
        <v>0</v>
      </c>
      <c r="AH90">
        <f ca="1" t="shared" si="74"/>
        <v>0</v>
      </c>
      <c r="AI90">
        <f ca="1" t="shared" si="75"/>
        <v>0</v>
      </c>
      <c r="AJ90">
        <f ca="1" t="shared" si="76"/>
        <v>0</v>
      </c>
      <c r="AK90">
        <f ca="1" t="shared" si="77"/>
        <v>0</v>
      </c>
      <c r="AL90">
        <f t="shared" si="42"/>
        <v>0</v>
      </c>
      <c r="AM90">
        <f ca="1" t="shared" si="43"/>
        <v>0</v>
      </c>
      <c r="AN90">
        <f ca="1" t="shared" si="44"/>
        <v>0</v>
      </c>
    </row>
    <row r="91" spans="1:40" ht="12.75">
      <c r="A91">
        <v>90</v>
      </c>
      <c r="B91" s="46">
        <f ca="1" t="shared" si="40"/>
        <v>0</v>
      </c>
      <c r="C91" s="46">
        <f ca="1" t="shared" si="41"/>
        <v>0</v>
      </c>
      <c r="D91" s="46">
        <f ca="1" t="shared" si="78"/>
        <v>0</v>
      </c>
      <c r="E91">
        <f ca="1" t="shared" si="45"/>
        <v>0</v>
      </c>
      <c r="F91">
        <f ca="1" t="shared" si="46"/>
        <v>0</v>
      </c>
      <c r="G91">
        <f ca="1" t="shared" si="47"/>
        <v>0</v>
      </c>
      <c r="H91">
        <f ca="1" t="shared" si="48"/>
        <v>0</v>
      </c>
      <c r="I91">
        <f ca="1" t="shared" si="49"/>
        <v>0</v>
      </c>
      <c r="J91">
        <f ca="1" t="shared" si="50"/>
        <v>0</v>
      </c>
      <c r="K91">
        <f ca="1" t="shared" si="51"/>
        <v>0</v>
      </c>
      <c r="L91">
        <f ca="1" t="shared" si="52"/>
        <v>0</v>
      </c>
      <c r="M91">
        <f ca="1" t="shared" si="53"/>
        <v>0</v>
      </c>
      <c r="N91">
        <f ca="1" t="shared" si="54"/>
        <v>0</v>
      </c>
      <c r="O91">
        <f ca="1" t="shared" si="55"/>
        <v>0</v>
      </c>
      <c r="P91">
        <f ca="1" t="shared" si="56"/>
        <v>0</v>
      </c>
      <c r="Q91">
        <f ca="1" t="shared" si="57"/>
        <v>0</v>
      </c>
      <c r="R91">
        <f ca="1" t="shared" si="58"/>
        <v>0</v>
      </c>
      <c r="S91">
        <f ca="1" t="shared" si="59"/>
        <v>0</v>
      </c>
      <c r="T91">
        <f ca="1" t="shared" si="60"/>
        <v>0</v>
      </c>
      <c r="U91">
        <f ca="1" t="shared" si="61"/>
        <v>0</v>
      </c>
      <c r="V91">
        <f ca="1" t="shared" si="62"/>
        <v>0</v>
      </c>
      <c r="W91">
        <f ca="1" t="shared" si="63"/>
        <v>0</v>
      </c>
      <c r="X91">
        <f ca="1" t="shared" si="64"/>
        <v>0</v>
      </c>
      <c r="Y91">
        <f ca="1" t="shared" si="65"/>
        <v>0</v>
      </c>
      <c r="Z91">
        <f ca="1" t="shared" si="66"/>
        <v>0</v>
      </c>
      <c r="AA91">
        <f ca="1" t="shared" si="67"/>
        <v>0</v>
      </c>
      <c r="AB91">
        <f ca="1" t="shared" si="68"/>
        <v>0</v>
      </c>
      <c r="AC91">
        <f ca="1" t="shared" si="69"/>
        <v>0</v>
      </c>
      <c r="AD91">
        <f ca="1" t="shared" si="70"/>
        <v>0</v>
      </c>
      <c r="AE91">
        <f ca="1" t="shared" si="71"/>
        <v>0</v>
      </c>
      <c r="AF91">
        <f ca="1" t="shared" si="72"/>
        <v>0</v>
      </c>
      <c r="AG91">
        <f ca="1" t="shared" si="73"/>
        <v>0</v>
      </c>
      <c r="AH91">
        <f ca="1" t="shared" si="74"/>
        <v>0</v>
      </c>
      <c r="AI91">
        <f ca="1" t="shared" si="75"/>
        <v>0</v>
      </c>
      <c r="AJ91">
        <f ca="1" t="shared" si="76"/>
        <v>0</v>
      </c>
      <c r="AK91">
        <f ca="1" t="shared" si="77"/>
        <v>0</v>
      </c>
      <c r="AL91">
        <f t="shared" si="42"/>
        <v>0</v>
      </c>
      <c r="AM91">
        <f ca="1" t="shared" si="43"/>
        <v>0</v>
      </c>
      <c r="AN91">
        <f ca="1" t="shared" si="44"/>
        <v>0</v>
      </c>
    </row>
    <row r="92" spans="1:40" ht="12.75">
      <c r="A92">
        <v>91</v>
      </c>
      <c r="B92" s="46">
        <f ca="1" t="shared" si="40"/>
        <v>0</v>
      </c>
      <c r="C92" s="46">
        <f ca="1" t="shared" si="41"/>
        <v>0</v>
      </c>
      <c r="D92" s="46">
        <f ca="1" t="shared" si="78"/>
        <v>0</v>
      </c>
      <c r="E92">
        <f ca="1" t="shared" si="45"/>
        <v>0</v>
      </c>
      <c r="F92">
        <f ca="1" t="shared" si="46"/>
        <v>0</v>
      </c>
      <c r="G92">
        <f ca="1" t="shared" si="47"/>
        <v>0</v>
      </c>
      <c r="H92">
        <f ca="1" t="shared" si="48"/>
        <v>0</v>
      </c>
      <c r="I92">
        <f ca="1" t="shared" si="49"/>
        <v>0</v>
      </c>
      <c r="J92">
        <f ca="1" t="shared" si="50"/>
        <v>0</v>
      </c>
      <c r="K92">
        <f ca="1" t="shared" si="51"/>
        <v>0</v>
      </c>
      <c r="L92">
        <f ca="1" t="shared" si="52"/>
        <v>0</v>
      </c>
      <c r="M92">
        <f ca="1" t="shared" si="53"/>
        <v>0</v>
      </c>
      <c r="N92">
        <f ca="1" t="shared" si="54"/>
        <v>0</v>
      </c>
      <c r="O92">
        <f ca="1" t="shared" si="55"/>
        <v>0</v>
      </c>
      <c r="P92">
        <f ca="1" t="shared" si="56"/>
        <v>0</v>
      </c>
      <c r="Q92">
        <f ca="1" t="shared" si="57"/>
        <v>0</v>
      </c>
      <c r="R92">
        <f ca="1" t="shared" si="58"/>
        <v>0</v>
      </c>
      <c r="S92">
        <f ca="1" t="shared" si="59"/>
        <v>0</v>
      </c>
      <c r="T92">
        <f ca="1" t="shared" si="60"/>
        <v>0</v>
      </c>
      <c r="U92">
        <f ca="1" t="shared" si="61"/>
        <v>0</v>
      </c>
      <c r="V92">
        <f ca="1" t="shared" si="62"/>
        <v>0</v>
      </c>
      <c r="W92">
        <f ca="1" t="shared" si="63"/>
        <v>0</v>
      </c>
      <c r="X92">
        <f ca="1" t="shared" si="64"/>
        <v>0</v>
      </c>
      <c r="Y92">
        <f ca="1" t="shared" si="65"/>
        <v>0</v>
      </c>
      <c r="Z92">
        <f ca="1" t="shared" si="66"/>
        <v>0</v>
      </c>
      <c r="AA92">
        <f ca="1" t="shared" si="67"/>
        <v>0</v>
      </c>
      <c r="AB92">
        <f ca="1" t="shared" si="68"/>
        <v>0</v>
      </c>
      <c r="AC92">
        <f ca="1" t="shared" si="69"/>
        <v>0</v>
      </c>
      <c r="AD92">
        <f ca="1" t="shared" si="70"/>
        <v>0</v>
      </c>
      <c r="AE92">
        <f ca="1" t="shared" si="71"/>
        <v>0</v>
      </c>
      <c r="AF92">
        <f ca="1" t="shared" si="72"/>
        <v>0</v>
      </c>
      <c r="AG92">
        <f ca="1" t="shared" si="73"/>
        <v>0</v>
      </c>
      <c r="AH92">
        <f ca="1" t="shared" si="74"/>
        <v>0</v>
      </c>
      <c r="AI92">
        <f ca="1" t="shared" si="75"/>
        <v>0</v>
      </c>
      <c r="AJ92">
        <f ca="1" t="shared" si="76"/>
        <v>0</v>
      </c>
      <c r="AK92">
        <f ca="1" t="shared" si="77"/>
        <v>0</v>
      </c>
      <c r="AL92">
        <f t="shared" si="42"/>
        <v>0</v>
      </c>
      <c r="AM92">
        <f ca="1" t="shared" si="43"/>
        <v>0</v>
      </c>
      <c r="AN92">
        <f ca="1" t="shared" si="44"/>
        <v>0</v>
      </c>
    </row>
    <row r="93" spans="1:40" ht="12.75">
      <c r="A93">
        <v>92</v>
      </c>
      <c r="B93" s="46">
        <f ca="1" t="shared" si="40"/>
        <v>0</v>
      </c>
      <c r="C93" s="46">
        <f ca="1" t="shared" si="41"/>
        <v>0</v>
      </c>
      <c r="D93" s="46">
        <f ca="1" t="shared" si="78"/>
        <v>0</v>
      </c>
      <c r="E93">
        <f ca="1" t="shared" si="45"/>
        <v>0</v>
      </c>
      <c r="F93">
        <f ca="1" t="shared" si="46"/>
        <v>0</v>
      </c>
      <c r="G93">
        <f ca="1" t="shared" si="47"/>
        <v>0</v>
      </c>
      <c r="H93">
        <f ca="1" t="shared" si="48"/>
        <v>0</v>
      </c>
      <c r="I93">
        <f ca="1" t="shared" si="49"/>
        <v>0</v>
      </c>
      <c r="J93">
        <f ca="1" t="shared" si="50"/>
        <v>0</v>
      </c>
      <c r="K93">
        <f ca="1" t="shared" si="51"/>
        <v>0</v>
      </c>
      <c r="L93">
        <f ca="1" t="shared" si="52"/>
        <v>0</v>
      </c>
      <c r="M93">
        <f ca="1" t="shared" si="53"/>
        <v>0</v>
      </c>
      <c r="N93">
        <f ca="1" t="shared" si="54"/>
        <v>0</v>
      </c>
      <c r="O93">
        <f ca="1" t="shared" si="55"/>
        <v>0</v>
      </c>
      <c r="P93">
        <f ca="1" t="shared" si="56"/>
        <v>0</v>
      </c>
      <c r="Q93">
        <f ca="1" t="shared" si="57"/>
        <v>0</v>
      </c>
      <c r="R93">
        <f ca="1" t="shared" si="58"/>
        <v>0</v>
      </c>
      <c r="S93">
        <f ca="1" t="shared" si="59"/>
        <v>0</v>
      </c>
      <c r="T93">
        <f ca="1" t="shared" si="60"/>
        <v>0</v>
      </c>
      <c r="U93">
        <f ca="1" t="shared" si="61"/>
        <v>0</v>
      </c>
      <c r="V93">
        <f ca="1" t="shared" si="62"/>
        <v>0</v>
      </c>
      <c r="W93">
        <f ca="1" t="shared" si="63"/>
        <v>0</v>
      </c>
      <c r="X93">
        <f ca="1" t="shared" si="64"/>
        <v>0</v>
      </c>
      <c r="Y93">
        <f ca="1" t="shared" si="65"/>
        <v>0</v>
      </c>
      <c r="Z93">
        <f ca="1" t="shared" si="66"/>
        <v>0</v>
      </c>
      <c r="AA93">
        <f ca="1" t="shared" si="67"/>
        <v>0</v>
      </c>
      <c r="AB93">
        <f ca="1" t="shared" si="68"/>
        <v>0</v>
      </c>
      <c r="AC93">
        <f ca="1" t="shared" si="69"/>
        <v>0</v>
      </c>
      <c r="AD93">
        <f ca="1" t="shared" si="70"/>
        <v>0</v>
      </c>
      <c r="AE93">
        <f ca="1" t="shared" si="71"/>
        <v>0</v>
      </c>
      <c r="AF93">
        <f ca="1" t="shared" si="72"/>
        <v>0</v>
      </c>
      <c r="AG93">
        <f ca="1" t="shared" si="73"/>
        <v>0</v>
      </c>
      <c r="AH93">
        <f ca="1" t="shared" si="74"/>
        <v>0</v>
      </c>
      <c r="AI93">
        <f ca="1" t="shared" si="75"/>
        <v>0</v>
      </c>
      <c r="AJ93">
        <f ca="1" t="shared" si="76"/>
        <v>0</v>
      </c>
      <c r="AK93">
        <f ca="1" t="shared" si="77"/>
        <v>0</v>
      </c>
      <c r="AL93">
        <f t="shared" si="42"/>
        <v>0</v>
      </c>
      <c r="AM93">
        <f ca="1" t="shared" si="43"/>
        <v>0</v>
      </c>
      <c r="AN93">
        <f ca="1" t="shared" si="44"/>
        <v>0</v>
      </c>
    </row>
    <row r="94" spans="1:40" ht="12.75">
      <c r="A94">
        <v>93</v>
      </c>
      <c r="B94" s="46">
        <f ca="1" t="shared" si="40"/>
        <v>0</v>
      </c>
      <c r="C94" s="46">
        <f ca="1" t="shared" si="41"/>
        <v>0</v>
      </c>
      <c r="D94" s="46">
        <f ca="1" t="shared" si="78"/>
        <v>0</v>
      </c>
      <c r="E94">
        <f ca="1" t="shared" si="45"/>
        <v>0</v>
      </c>
      <c r="F94">
        <f ca="1" t="shared" si="46"/>
        <v>0</v>
      </c>
      <c r="G94">
        <f ca="1" t="shared" si="47"/>
        <v>0</v>
      </c>
      <c r="H94">
        <f ca="1" t="shared" si="48"/>
        <v>0</v>
      </c>
      <c r="I94">
        <f ca="1" t="shared" si="49"/>
        <v>0</v>
      </c>
      <c r="J94">
        <f ca="1" t="shared" si="50"/>
        <v>0</v>
      </c>
      <c r="K94">
        <f ca="1" t="shared" si="51"/>
        <v>0</v>
      </c>
      <c r="L94">
        <f ca="1" t="shared" si="52"/>
        <v>0</v>
      </c>
      <c r="M94">
        <f ca="1" t="shared" si="53"/>
        <v>0</v>
      </c>
      <c r="N94">
        <f ca="1" t="shared" si="54"/>
        <v>0</v>
      </c>
      <c r="O94">
        <f ca="1" t="shared" si="55"/>
        <v>0</v>
      </c>
      <c r="P94">
        <f ca="1" t="shared" si="56"/>
        <v>0</v>
      </c>
      <c r="Q94">
        <f ca="1" t="shared" si="57"/>
        <v>0</v>
      </c>
      <c r="R94">
        <f ca="1" t="shared" si="58"/>
        <v>0</v>
      </c>
      <c r="S94">
        <f ca="1" t="shared" si="59"/>
        <v>0</v>
      </c>
      <c r="T94">
        <f ca="1" t="shared" si="60"/>
        <v>0</v>
      </c>
      <c r="U94">
        <f ca="1" t="shared" si="61"/>
        <v>0</v>
      </c>
      <c r="V94">
        <f ca="1" t="shared" si="62"/>
        <v>0</v>
      </c>
      <c r="W94">
        <f ca="1" t="shared" si="63"/>
        <v>0</v>
      </c>
      <c r="X94">
        <f ca="1" t="shared" si="64"/>
        <v>0</v>
      </c>
      <c r="Y94">
        <f ca="1" t="shared" si="65"/>
        <v>0</v>
      </c>
      <c r="Z94">
        <f ca="1" t="shared" si="66"/>
        <v>0</v>
      </c>
      <c r="AA94">
        <f ca="1" t="shared" si="67"/>
        <v>0</v>
      </c>
      <c r="AB94">
        <f ca="1" t="shared" si="68"/>
        <v>0</v>
      </c>
      <c r="AC94">
        <f ca="1" t="shared" si="69"/>
        <v>0</v>
      </c>
      <c r="AD94">
        <f ca="1" t="shared" si="70"/>
        <v>0</v>
      </c>
      <c r="AE94">
        <f ca="1" t="shared" si="71"/>
        <v>0</v>
      </c>
      <c r="AF94">
        <f ca="1" t="shared" si="72"/>
        <v>0</v>
      </c>
      <c r="AG94">
        <f ca="1" t="shared" si="73"/>
        <v>0</v>
      </c>
      <c r="AH94">
        <f ca="1" t="shared" si="74"/>
        <v>0</v>
      </c>
      <c r="AI94">
        <f ca="1" t="shared" si="75"/>
        <v>0</v>
      </c>
      <c r="AJ94">
        <f ca="1" t="shared" si="76"/>
        <v>0</v>
      </c>
      <c r="AK94">
        <f ca="1" t="shared" si="77"/>
        <v>0</v>
      </c>
      <c r="AL94">
        <f t="shared" si="42"/>
        <v>0</v>
      </c>
      <c r="AM94">
        <f ca="1" t="shared" si="43"/>
        <v>0</v>
      </c>
      <c r="AN94">
        <f ca="1" t="shared" si="44"/>
        <v>0</v>
      </c>
    </row>
    <row r="95" spans="1:40" ht="12.75">
      <c r="A95">
        <v>94</v>
      </c>
      <c r="B95" s="46">
        <f ca="1" t="shared" si="40"/>
        <v>0</v>
      </c>
      <c r="C95" s="46">
        <f ca="1" t="shared" si="41"/>
        <v>0</v>
      </c>
      <c r="D95" s="46">
        <f ca="1" t="shared" si="78"/>
        <v>0</v>
      </c>
      <c r="E95">
        <f ca="1" t="shared" si="45"/>
        <v>0</v>
      </c>
      <c r="F95">
        <f ca="1" t="shared" si="46"/>
        <v>0</v>
      </c>
      <c r="G95">
        <f ca="1" t="shared" si="47"/>
        <v>0</v>
      </c>
      <c r="H95">
        <f ca="1" t="shared" si="48"/>
        <v>0</v>
      </c>
      <c r="I95">
        <f ca="1" t="shared" si="49"/>
        <v>0</v>
      </c>
      <c r="J95">
        <f ca="1" t="shared" si="50"/>
        <v>0</v>
      </c>
      <c r="K95">
        <f ca="1" t="shared" si="51"/>
        <v>0</v>
      </c>
      <c r="L95">
        <f ca="1" t="shared" si="52"/>
        <v>0</v>
      </c>
      <c r="M95">
        <f ca="1" t="shared" si="53"/>
        <v>0</v>
      </c>
      <c r="N95">
        <f ca="1" t="shared" si="54"/>
        <v>0</v>
      </c>
      <c r="O95">
        <f ca="1" t="shared" si="55"/>
        <v>0</v>
      </c>
      <c r="P95">
        <f ca="1" t="shared" si="56"/>
        <v>0</v>
      </c>
      <c r="Q95">
        <f ca="1" t="shared" si="57"/>
        <v>0</v>
      </c>
      <c r="R95">
        <f ca="1" t="shared" si="58"/>
        <v>0</v>
      </c>
      <c r="S95">
        <f ca="1" t="shared" si="59"/>
        <v>0</v>
      </c>
      <c r="T95">
        <f ca="1" t="shared" si="60"/>
        <v>0</v>
      </c>
      <c r="U95">
        <f ca="1" t="shared" si="61"/>
        <v>0</v>
      </c>
      <c r="V95">
        <f ca="1" t="shared" si="62"/>
        <v>0</v>
      </c>
      <c r="W95">
        <f ca="1" t="shared" si="63"/>
        <v>0</v>
      </c>
      <c r="X95">
        <f ca="1" t="shared" si="64"/>
        <v>0</v>
      </c>
      <c r="Y95">
        <f ca="1" t="shared" si="65"/>
        <v>0</v>
      </c>
      <c r="Z95">
        <f ca="1" t="shared" si="66"/>
        <v>0</v>
      </c>
      <c r="AA95">
        <f ca="1" t="shared" si="67"/>
        <v>0</v>
      </c>
      <c r="AB95">
        <f ca="1" t="shared" si="68"/>
        <v>0</v>
      </c>
      <c r="AC95">
        <f ca="1" t="shared" si="69"/>
        <v>0</v>
      </c>
      <c r="AD95">
        <f ca="1" t="shared" si="70"/>
        <v>0</v>
      </c>
      <c r="AE95">
        <f ca="1" t="shared" si="71"/>
        <v>0</v>
      </c>
      <c r="AF95">
        <f ca="1" t="shared" si="72"/>
        <v>0</v>
      </c>
      <c r="AG95">
        <f ca="1" t="shared" si="73"/>
        <v>0</v>
      </c>
      <c r="AH95">
        <f ca="1" t="shared" si="74"/>
        <v>0</v>
      </c>
      <c r="AI95">
        <f ca="1" t="shared" si="75"/>
        <v>0</v>
      </c>
      <c r="AJ95">
        <f ca="1" t="shared" si="76"/>
        <v>0</v>
      </c>
      <c r="AK95">
        <f ca="1" t="shared" si="77"/>
        <v>0</v>
      </c>
      <c r="AL95">
        <f t="shared" si="42"/>
        <v>0</v>
      </c>
      <c r="AM95">
        <f ca="1" t="shared" si="43"/>
        <v>0</v>
      </c>
      <c r="AN95">
        <f ca="1" t="shared" si="44"/>
        <v>0</v>
      </c>
    </row>
    <row r="96" spans="1:40" ht="12.75">
      <c r="A96">
        <v>95</v>
      </c>
      <c r="B96" s="46">
        <f ca="1" t="shared" si="40"/>
        <v>0</v>
      </c>
      <c r="C96" s="46">
        <f ca="1" t="shared" si="41"/>
        <v>0</v>
      </c>
      <c r="D96" s="46">
        <f ca="1" t="shared" si="78"/>
        <v>0</v>
      </c>
      <c r="E96">
        <f ca="1" t="shared" si="45"/>
        <v>0</v>
      </c>
      <c r="F96">
        <f ca="1" t="shared" si="46"/>
        <v>0</v>
      </c>
      <c r="G96">
        <f ca="1" t="shared" si="47"/>
        <v>0</v>
      </c>
      <c r="H96">
        <f ca="1" t="shared" si="48"/>
        <v>0</v>
      </c>
      <c r="I96">
        <f ca="1" t="shared" si="49"/>
        <v>0</v>
      </c>
      <c r="J96">
        <f ca="1" t="shared" si="50"/>
        <v>0</v>
      </c>
      <c r="K96">
        <f ca="1" t="shared" si="51"/>
        <v>0</v>
      </c>
      <c r="L96">
        <f ca="1" t="shared" si="52"/>
        <v>0</v>
      </c>
      <c r="M96">
        <f ca="1" t="shared" si="53"/>
        <v>0</v>
      </c>
      <c r="N96">
        <f ca="1" t="shared" si="54"/>
        <v>0</v>
      </c>
      <c r="O96">
        <f ca="1" t="shared" si="55"/>
        <v>0</v>
      </c>
      <c r="P96">
        <f ca="1" t="shared" si="56"/>
        <v>0</v>
      </c>
      <c r="Q96">
        <f ca="1" t="shared" si="57"/>
        <v>0</v>
      </c>
      <c r="R96">
        <f ca="1" t="shared" si="58"/>
        <v>0</v>
      </c>
      <c r="S96">
        <f ca="1" t="shared" si="59"/>
        <v>0</v>
      </c>
      <c r="T96">
        <f ca="1" t="shared" si="60"/>
        <v>0</v>
      </c>
      <c r="U96">
        <f ca="1" t="shared" si="61"/>
        <v>0</v>
      </c>
      <c r="V96">
        <f ca="1" t="shared" si="62"/>
        <v>0</v>
      </c>
      <c r="W96">
        <f ca="1" t="shared" si="63"/>
        <v>0</v>
      </c>
      <c r="X96">
        <f ca="1" t="shared" si="64"/>
        <v>0</v>
      </c>
      <c r="Y96">
        <f ca="1" t="shared" si="65"/>
        <v>0</v>
      </c>
      <c r="Z96">
        <f ca="1" t="shared" si="66"/>
        <v>0</v>
      </c>
      <c r="AA96">
        <f ca="1" t="shared" si="67"/>
        <v>0</v>
      </c>
      <c r="AB96">
        <f ca="1" t="shared" si="68"/>
        <v>0</v>
      </c>
      <c r="AC96">
        <f ca="1" t="shared" si="69"/>
        <v>0</v>
      </c>
      <c r="AD96">
        <f ca="1" t="shared" si="70"/>
        <v>0</v>
      </c>
      <c r="AE96">
        <f ca="1" t="shared" si="71"/>
        <v>0</v>
      </c>
      <c r="AF96">
        <f ca="1" t="shared" si="72"/>
        <v>0</v>
      </c>
      <c r="AG96">
        <f ca="1" t="shared" si="73"/>
        <v>0</v>
      </c>
      <c r="AH96">
        <f ca="1" t="shared" si="74"/>
        <v>0</v>
      </c>
      <c r="AI96">
        <f ca="1" t="shared" si="75"/>
        <v>0</v>
      </c>
      <c r="AJ96">
        <f ca="1" t="shared" si="76"/>
        <v>0</v>
      </c>
      <c r="AK96">
        <f ca="1" t="shared" si="77"/>
        <v>0</v>
      </c>
      <c r="AL96">
        <f t="shared" si="42"/>
        <v>0</v>
      </c>
      <c r="AM96">
        <f ca="1" t="shared" si="43"/>
        <v>0</v>
      </c>
      <c r="AN96">
        <f ca="1" t="shared" si="44"/>
        <v>0</v>
      </c>
    </row>
    <row r="97" spans="1:40" ht="12.75">
      <c r="A97">
        <v>96</v>
      </c>
      <c r="B97" s="46">
        <f ca="1" t="shared" si="40"/>
        <v>0</v>
      </c>
      <c r="C97" s="46">
        <f ca="1" t="shared" si="41"/>
        <v>0</v>
      </c>
      <c r="D97" s="46">
        <f ca="1" t="shared" si="78"/>
        <v>0</v>
      </c>
      <c r="E97">
        <f ca="1" t="shared" si="45"/>
        <v>0</v>
      </c>
      <c r="F97">
        <f ca="1" t="shared" si="46"/>
        <v>0</v>
      </c>
      <c r="G97">
        <f ca="1" t="shared" si="47"/>
        <v>0</v>
      </c>
      <c r="H97">
        <f ca="1" t="shared" si="48"/>
        <v>0</v>
      </c>
      <c r="I97">
        <f ca="1" t="shared" si="49"/>
        <v>0</v>
      </c>
      <c r="J97">
        <f ca="1" t="shared" si="50"/>
        <v>0</v>
      </c>
      <c r="K97">
        <f ca="1" t="shared" si="51"/>
        <v>0</v>
      </c>
      <c r="L97">
        <f ca="1" t="shared" si="52"/>
        <v>0</v>
      </c>
      <c r="M97">
        <f ca="1" t="shared" si="53"/>
        <v>0</v>
      </c>
      <c r="N97">
        <f ca="1" t="shared" si="54"/>
        <v>0</v>
      </c>
      <c r="O97">
        <f ca="1" t="shared" si="55"/>
        <v>0</v>
      </c>
      <c r="P97">
        <f ca="1" t="shared" si="56"/>
        <v>0</v>
      </c>
      <c r="Q97">
        <f ca="1" t="shared" si="57"/>
        <v>0</v>
      </c>
      <c r="R97">
        <f ca="1" t="shared" si="58"/>
        <v>0</v>
      </c>
      <c r="S97">
        <f ca="1" t="shared" si="59"/>
        <v>0</v>
      </c>
      <c r="T97">
        <f ca="1" t="shared" si="60"/>
        <v>0</v>
      </c>
      <c r="U97">
        <f ca="1" t="shared" si="61"/>
        <v>0</v>
      </c>
      <c r="V97">
        <f ca="1" t="shared" si="62"/>
        <v>0</v>
      </c>
      <c r="W97">
        <f ca="1" t="shared" si="63"/>
        <v>0</v>
      </c>
      <c r="X97">
        <f ca="1" t="shared" si="64"/>
        <v>0</v>
      </c>
      <c r="Y97">
        <f ca="1" t="shared" si="65"/>
        <v>0</v>
      </c>
      <c r="Z97">
        <f ca="1" t="shared" si="66"/>
        <v>0</v>
      </c>
      <c r="AA97">
        <f ca="1" t="shared" si="67"/>
        <v>0</v>
      </c>
      <c r="AB97">
        <f ca="1" t="shared" si="68"/>
        <v>0</v>
      </c>
      <c r="AC97">
        <f ca="1" t="shared" si="69"/>
        <v>0</v>
      </c>
      <c r="AD97">
        <f ca="1" t="shared" si="70"/>
        <v>0</v>
      </c>
      <c r="AE97">
        <f ca="1" t="shared" si="71"/>
        <v>0</v>
      </c>
      <c r="AF97">
        <f ca="1" t="shared" si="72"/>
        <v>0</v>
      </c>
      <c r="AG97">
        <f ca="1" t="shared" si="73"/>
        <v>0</v>
      </c>
      <c r="AH97">
        <f ca="1" t="shared" si="74"/>
        <v>0</v>
      </c>
      <c r="AI97">
        <f ca="1" t="shared" si="75"/>
        <v>0</v>
      </c>
      <c r="AJ97">
        <f ca="1" t="shared" si="76"/>
        <v>0</v>
      </c>
      <c r="AK97">
        <f ca="1" t="shared" si="77"/>
        <v>0</v>
      </c>
      <c r="AL97">
        <f t="shared" si="42"/>
        <v>0</v>
      </c>
      <c r="AM97">
        <f ca="1" t="shared" si="43"/>
        <v>0</v>
      </c>
      <c r="AN97">
        <f ca="1" t="shared" si="44"/>
        <v>0</v>
      </c>
    </row>
    <row r="98" spans="1:40" ht="12.75">
      <c r="A98">
        <v>97</v>
      </c>
      <c r="B98" s="46">
        <f ca="1" t="shared" si="40"/>
        <v>0</v>
      </c>
      <c r="C98" s="46">
        <f ca="1" t="shared" si="41"/>
        <v>0</v>
      </c>
      <c r="D98" s="46">
        <f ca="1" t="shared" si="78"/>
        <v>0</v>
      </c>
      <c r="E98">
        <f ca="1" t="shared" si="45"/>
        <v>0</v>
      </c>
      <c r="F98">
        <f ca="1" t="shared" si="46"/>
        <v>0</v>
      </c>
      <c r="G98">
        <f ca="1" t="shared" si="47"/>
        <v>0</v>
      </c>
      <c r="H98">
        <f ca="1" t="shared" si="48"/>
        <v>0</v>
      </c>
      <c r="I98">
        <f ca="1" t="shared" si="49"/>
        <v>0</v>
      </c>
      <c r="J98">
        <f ca="1" t="shared" si="50"/>
        <v>0</v>
      </c>
      <c r="K98">
        <f ca="1" t="shared" si="51"/>
        <v>0</v>
      </c>
      <c r="L98">
        <f ca="1" t="shared" si="52"/>
        <v>0</v>
      </c>
      <c r="M98">
        <f ca="1" t="shared" si="53"/>
        <v>0</v>
      </c>
      <c r="N98">
        <f ca="1" t="shared" si="54"/>
        <v>0</v>
      </c>
      <c r="O98">
        <f ca="1" t="shared" si="55"/>
        <v>0</v>
      </c>
      <c r="P98">
        <f ca="1" t="shared" si="56"/>
        <v>0</v>
      </c>
      <c r="Q98">
        <f ca="1" t="shared" si="57"/>
        <v>0</v>
      </c>
      <c r="R98">
        <f ca="1" t="shared" si="58"/>
        <v>0</v>
      </c>
      <c r="S98">
        <f ca="1" t="shared" si="59"/>
        <v>0</v>
      </c>
      <c r="T98">
        <f ca="1" t="shared" si="60"/>
        <v>0</v>
      </c>
      <c r="U98">
        <f ca="1" t="shared" si="61"/>
        <v>0</v>
      </c>
      <c r="V98">
        <f ca="1" t="shared" si="62"/>
        <v>0</v>
      </c>
      <c r="W98">
        <f ca="1" t="shared" si="63"/>
        <v>0</v>
      </c>
      <c r="X98">
        <f ca="1" t="shared" si="64"/>
        <v>0</v>
      </c>
      <c r="Y98">
        <f ca="1" t="shared" si="65"/>
        <v>0</v>
      </c>
      <c r="Z98">
        <f ca="1" t="shared" si="66"/>
        <v>0</v>
      </c>
      <c r="AA98">
        <f ca="1" t="shared" si="67"/>
        <v>0</v>
      </c>
      <c r="AB98">
        <f ca="1" t="shared" si="68"/>
        <v>0</v>
      </c>
      <c r="AC98">
        <f ca="1" t="shared" si="69"/>
        <v>0</v>
      </c>
      <c r="AD98">
        <f ca="1" t="shared" si="70"/>
        <v>0</v>
      </c>
      <c r="AE98">
        <f ca="1" t="shared" si="71"/>
        <v>0</v>
      </c>
      <c r="AF98">
        <f ca="1" t="shared" si="72"/>
        <v>0</v>
      </c>
      <c r="AG98">
        <f ca="1" t="shared" si="73"/>
        <v>0</v>
      </c>
      <c r="AH98">
        <f ca="1" t="shared" si="74"/>
        <v>0</v>
      </c>
      <c r="AI98">
        <f ca="1" t="shared" si="75"/>
        <v>0</v>
      </c>
      <c r="AJ98">
        <f ca="1" t="shared" si="76"/>
        <v>0</v>
      </c>
      <c r="AK98">
        <f ca="1" t="shared" si="77"/>
        <v>0</v>
      </c>
      <c r="AL98">
        <f t="shared" si="42"/>
        <v>0</v>
      </c>
      <c r="AM98">
        <f ca="1" t="shared" si="43"/>
        <v>0</v>
      </c>
      <c r="AN98">
        <f ca="1" t="shared" si="44"/>
        <v>0</v>
      </c>
    </row>
    <row r="99" spans="1:40" ht="12.75">
      <c r="A99">
        <v>98</v>
      </c>
      <c r="B99" s="46">
        <f ca="1" t="shared" si="40"/>
        <v>0</v>
      </c>
      <c r="C99" s="46">
        <f ca="1" t="shared" si="41"/>
        <v>0</v>
      </c>
      <c r="D99" s="46">
        <f ca="1" t="shared" si="78"/>
        <v>0</v>
      </c>
      <c r="E99">
        <f ca="1" t="shared" si="45"/>
        <v>0</v>
      </c>
      <c r="F99">
        <f ca="1" t="shared" si="46"/>
        <v>0</v>
      </c>
      <c r="G99">
        <f ca="1" t="shared" si="47"/>
        <v>0</v>
      </c>
      <c r="H99">
        <f ca="1" t="shared" si="48"/>
        <v>0</v>
      </c>
      <c r="I99">
        <f ca="1" t="shared" si="49"/>
        <v>0</v>
      </c>
      <c r="J99">
        <f ca="1" t="shared" si="50"/>
        <v>0</v>
      </c>
      <c r="K99">
        <f ca="1" t="shared" si="51"/>
        <v>0</v>
      </c>
      <c r="L99">
        <f ca="1" t="shared" si="52"/>
        <v>0</v>
      </c>
      <c r="M99">
        <f ca="1" t="shared" si="53"/>
        <v>0</v>
      </c>
      <c r="N99">
        <f ca="1" t="shared" si="54"/>
        <v>0</v>
      </c>
      <c r="O99">
        <f ca="1" t="shared" si="55"/>
        <v>0</v>
      </c>
      <c r="P99">
        <f ca="1" t="shared" si="56"/>
        <v>0</v>
      </c>
      <c r="Q99">
        <f ca="1" t="shared" si="57"/>
        <v>0</v>
      </c>
      <c r="R99">
        <f ca="1" t="shared" si="58"/>
        <v>0</v>
      </c>
      <c r="S99">
        <f ca="1" t="shared" si="59"/>
        <v>0</v>
      </c>
      <c r="T99">
        <f ca="1" t="shared" si="60"/>
        <v>0</v>
      </c>
      <c r="U99">
        <f ca="1" t="shared" si="61"/>
        <v>0</v>
      </c>
      <c r="V99">
        <f ca="1" t="shared" si="62"/>
        <v>0</v>
      </c>
      <c r="W99">
        <f ca="1" t="shared" si="63"/>
        <v>0</v>
      </c>
      <c r="X99">
        <f ca="1" t="shared" si="64"/>
        <v>0</v>
      </c>
      <c r="Y99">
        <f ca="1" t="shared" si="65"/>
        <v>0</v>
      </c>
      <c r="Z99">
        <f ca="1" t="shared" si="66"/>
        <v>0</v>
      </c>
      <c r="AA99">
        <f ca="1" t="shared" si="67"/>
        <v>0</v>
      </c>
      <c r="AB99">
        <f ca="1" t="shared" si="68"/>
        <v>0</v>
      </c>
      <c r="AC99">
        <f ca="1" t="shared" si="69"/>
        <v>0</v>
      </c>
      <c r="AD99">
        <f ca="1" t="shared" si="70"/>
        <v>0</v>
      </c>
      <c r="AE99">
        <f ca="1" t="shared" si="71"/>
        <v>0</v>
      </c>
      <c r="AF99">
        <f ca="1" t="shared" si="72"/>
        <v>0</v>
      </c>
      <c r="AG99">
        <f ca="1" t="shared" si="73"/>
        <v>0</v>
      </c>
      <c r="AH99">
        <f ca="1" t="shared" si="74"/>
        <v>0</v>
      </c>
      <c r="AI99">
        <f ca="1" t="shared" si="75"/>
        <v>0</v>
      </c>
      <c r="AJ99">
        <f ca="1" t="shared" si="76"/>
        <v>0</v>
      </c>
      <c r="AK99">
        <f ca="1" t="shared" si="77"/>
        <v>0</v>
      </c>
      <c r="AL99">
        <f t="shared" si="42"/>
        <v>0</v>
      </c>
      <c r="AM99">
        <f ca="1" t="shared" si="43"/>
        <v>0</v>
      </c>
      <c r="AN99">
        <f ca="1" t="shared" si="44"/>
        <v>0</v>
      </c>
    </row>
    <row r="100" spans="1:40" ht="12.75">
      <c r="A100">
        <v>99</v>
      </c>
      <c r="B100" s="46">
        <f ca="1" t="shared" si="40"/>
        <v>0</v>
      </c>
      <c r="C100" s="46">
        <f ca="1" t="shared" si="41"/>
        <v>0</v>
      </c>
      <c r="D100" s="46">
        <f ca="1" t="shared" si="78"/>
        <v>0</v>
      </c>
      <c r="E100">
        <f ca="1" t="shared" si="45"/>
        <v>0</v>
      </c>
      <c r="F100">
        <f ca="1" t="shared" si="46"/>
        <v>0</v>
      </c>
      <c r="G100">
        <f ca="1" t="shared" si="47"/>
        <v>0</v>
      </c>
      <c r="H100">
        <f ca="1" t="shared" si="48"/>
        <v>0</v>
      </c>
      <c r="I100">
        <f ca="1" t="shared" si="49"/>
        <v>0</v>
      </c>
      <c r="J100">
        <f ca="1" t="shared" si="50"/>
        <v>0</v>
      </c>
      <c r="K100">
        <f ca="1" t="shared" si="51"/>
        <v>0</v>
      </c>
      <c r="L100">
        <f ca="1" t="shared" si="52"/>
        <v>0</v>
      </c>
      <c r="M100">
        <f ca="1" t="shared" si="53"/>
        <v>0</v>
      </c>
      <c r="N100">
        <f ca="1" t="shared" si="54"/>
        <v>0</v>
      </c>
      <c r="O100">
        <f ca="1" t="shared" si="55"/>
        <v>0</v>
      </c>
      <c r="P100">
        <f ca="1" t="shared" si="56"/>
        <v>0</v>
      </c>
      <c r="Q100">
        <f ca="1" t="shared" si="57"/>
        <v>0</v>
      </c>
      <c r="R100">
        <f ca="1" t="shared" si="58"/>
        <v>0</v>
      </c>
      <c r="S100">
        <f ca="1" t="shared" si="59"/>
        <v>0</v>
      </c>
      <c r="T100">
        <f ca="1" t="shared" si="60"/>
        <v>0</v>
      </c>
      <c r="U100">
        <f ca="1" t="shared" si="61"/>
        <v>0</v>
      </c>
      <c r="V100">
        <f ca="1" t="shared" si="62"/>
        <v>0</v>
      </c>
      <c r="W100">
        <f ca="1" t="shared" si="63"/>
        <v>0</v>
      </c>
      <c r="X100">
        <f ca="1" t="shared" si="64"/>
        <v>0</v>
      </c>
      <c r="Y100">
        <f ca="1" t="shared" si="65"/>
        <v>0</v>
      </c>
      <c r="Z100">
        <f ca="1" t="shared" si="66"/>
        <v>0</v>
      </c>
      <c r="AA100">
        <f ca="1" t="shared" si="67"/>
        <v>0</v>
      </c>
      <c r="AB100">
        <f ca="1" t="shared" si="68"/>
        <v>0</v>
      </c>
      <c r="AC100">
        <f ca="1" t="shared" si="69"/>
        <v>0</v>
      </c>
      <c r="AD100">
        <f ca="1" t="shared" si="70"/>
        <v>0</v>
      </c>
      <c r="AE100">
        <f ca="1" t="shared" si="71"/>
        <v>0</v>
      </c>
      <c r="AF100">
        <f ca="1" t="shared" si="72"/>
        <v>0</v>
      </c>
      <c r="AG100">
        <f ca="1" t="shared" si="73"/>
        <v>0</v>
      </c>
      <c r="AH100">
        <f ca="1" t="shared" si="74"/>
        <v>0</v>
      </c>
      <c r="AI100">
        <f ca="1" t="shared" si="75"/>
        <v>0</v>
      </c>
      <c r="AJ100">
        <f ca="1" t="shared" si="76"/>
        <v>0</v>
      </c>
      <c r="AK100">
        <f ca="1" t="shared" si="77"/>
        <v>0</v>
      </c>
      <c r="AL100">
        <f t="shared" si="42"/>
        <v>0</v>
      </c>
      <c r="AM100">
        <f ca="1" t="shared" si="43"/>
        <v>0</v>
      </c>
      <c r="AN100">
        <f ca="1" t="shared" si="44"/>
        <v>0</v>
      </c>
    </row>
    <row r="101" spans="1:40" ht="12.75">
      <c r="A101">
        <v>100</v>
      </c>
      <c r="B101" s="46">
        <f ca="1">INDIRECT(CONCATENATE("Ответы!Y",12+(A101-1)*15))</f>
        <v>0</v>
      </c>
      <c r="C101" s="46">
        <f ca="1">INDIRECT(CONCATENATE("Ответы!AD",12+(A101-1)*15))</f>
        <v>0</v>
      </c>
      <c r="D101" s="46">
        <f ca="1">INDIRECT(CONCATENATE("Ответы!I",12+(A101-1)*15))</f>
        <v>0</v>
      </c>
      <c r="E101">
        <f ca="1">INDIRECT(CONCATENATE("Ответы!I",14+(A101-1)*15))</f>
        <v>0</v>
      </c>
      <c r="F101">
        <f ca="1">INDIRECT(CONCATENATE("Ответы!I",15+(A101-1)*15))</f>
        <v>0</v>
      </c>
      <c r="G101">
        <f ca="1">INDIRECT(CONCATENATE("Ответы!I",16+(A101-1)*15))</f>
        <v>0</v>
      </c>
      <c r="H101">
        <f ca="1">IF(INDIRECT(CONCATENATE("Ответы!D",19+(A101-1)*15))="X",1,IF(INDIRECT(CONCATENATE("Ответы!D",20+(A101-1)*15))="X",2,IF(INDIRECT(CONCATENATE("Ответы!D",21+(A101-1)*15))="X",3,IF(INDIRECT(CONCATENATE("Ответы!D",22+(A101-1)*15))="X",4,0))))</f>
        <v>0</v>
      </c>
      <c r="I101">
        <f ca="1">IF(INDIRECT(CONCATENATE("Ответы!E",19+(A101-1)*15))="X",1,IF(INDIRECT(CONCATENATE("Ответы!E",20+(A101-1)*15))="X",2,IF(INDIRECT(CONCATENATE("Ответы!E",21+(A101-1)*15))="X",3,IF(INDIRECT(CONCATENATE("Ответы!E",22+(A101-1)*15))="X",4,0))))</f>
        <v>0</v>
      </c>
      <c r="J101">
        <f ca="1">IF(INDIRECT(CONCATENATE("Ответы!F",19+(A101-1)*15))="X",1,IF(INDIRECT(CONCATENATE("Ответы!F",20+(A101-1)*15))="X",2,IF(INDIRECT(CONCATENATE("Ответы!F",21+(A101-1)*15))="X",3,IF(INDIRECT(CONCATENATE("Ответы!F",22+(A101-1)*15))="X",4,0))))</f>
        <v>0</v>
      </c>
      <c r="K101">
        <f ca="1">IF(INDIRECT(CONCATENATE("Ответы!G",19+(A101-1)*15))="X",1,IF(INDIRECT(CONCATENATE("Ответы!G",20+(A101-1)*15))="X",2,IF(INDIRECT(CONCATENATE("Ответы!G",21+(A101-1)*15))="X",3,IF(INDIRECT(CONCATENATE("Ответы!G",22+(A101-1)*15))="X",4,0))))</f>
        <v>0</v>
      </c>
      <c r="L101">
        <f ca="1">IF(INDIRECT(CONCATENATE("Ответы!H",19+(A101-1)*15))="X",1,IF(INDIRECT(CONCATENATE("Ответы!H",20+(A101-1)*15))="X",2,IF(INDIRECT(CONCATENATE("Ответы!H",21+(A101-1)*15))="X",3,IF(INDIRECT(CONCATENATE("Ответы!H",22+(A101-1)*15))="X",4,0))))</f>
        <v>0</v>
      </c>
      <c r="M101">
        <f ca="1">IF(INDIRECT(CONCATENATE("Ответы!I",19+(A101-1)*15))="X",1,IF(INDIRECT(CONCATENATE("Ответы!I",20+(A101-1)*15))="X",2,IF(INDIRECT(CONCATENATE("Ответы!I",21+(A101-1)*15))="X",3,IF(INDIRECT(CONCATENATE("Ответы!I",22+(A101-1)*15))="X",4,0))))</f>
        <v>0</v>
      </c>
      <c r="N101">
        <f ca="1">IF(INDIRECT(CONCATENATE("Ответы!J",19+(A101-1)*15))="X",1,IF(INDIRECT(CONCATENATE("Ответы!J",20+(A101-1)*15))="X",2,IF(INDIRECT(CONCATENATE("Ответы!J",21+(A101-1)*15))="X",3,IF(INDIRECT(CONCATENATE("Ответы!J",22+(A101-1)*15))="X",4,0))))</f>
        <v>0</v>
      </c>
      <c r="O101">
        <f ca="1">IF(INDIRECT(CONCATENATE("Ответы!K",19+(A101-1)*15))="X",1,IF(INDIRECT(CONCATENATE("Ответы!K",20+(A101-1)*15))="X",2,IF(INDIRECT(CONCATENATE("Ответы!K",21+(A101-1)*15))="X",3,IF(INDIRECT(CONCATENATE("Ответы!K",22+(A101-1)*15))="X",4,0))))</f>
        <v>0</v>
      </c>
      <c r="P101">
        <f ca="1">IF(INDIRECT(CONCATENATE("Ответы!L",19+(A101-1)*15))="X",1,IF(INDIRECT(CONCATENATE("Ответы!L",20+(A101-1)*15))="X",2,IF(INDIRECT(CONCATENATE("Ответы!L",21+(A101-1)*15))="X",3,IF(INDIRECT(CONCATENATE("Ответы!L",22+(A101-1)*15))="X",4,0))))</f>
        <v>0</v>
      </c>
      <c r="Q101">
        <f ca="1">IF(INDIRECT(CONCATENATE("Ответы!M",19+(A101-1)*15))="X",1,IF(INDIRECT(CONCATENATE("Ответы!M",20+(A101-1)*15))="X",2,IF(INDIRECT(CONCATENATE("Ответы!M",21+(A101-1)*15))="X",3,IF(INDIRECT(CONCATENATE("Ответы!M",22+(A101-1)*15))="X",4,0))))</f>
        <v>0</v>
      </c>
      <c r="R101">
        <f ca="1">IF(INDIRECT(CONCATENATE("Ответы!N",19+(A101-1)*15))="X",1,IF(INDIRECT(CONCATENATE("Ответы!N",20+(A101-1)*15))="X",2,IF(INDIRECT(CONCATENATE("Ответы!N",21+(A101-1)*15))="X",3,IF(INDIRECT(CONCATENATE("Ответы!N",22+(A101-1)*15))="X",4,0))))</f>
        <v>0</v>
      </c>
      <c r="S101">
        <f ca="1">IF(INDIRECT(CONCATENATE("Ответы!O",19+(A101-1)*15))="X",1,IF(INDIRECT(CONCATENATE("Ответы!O",20+(A101-1)*15))="X",2,IF(INDIRECT(CONCATENATE("Ответы!O",21+(A101-1)*15))="X",3,IF(INDIRECT(CONCATENATE("Ответы!O",22+(A101-1)*15))="X",4,0))))</f>
        <v>0</v>
      </c>
      <c r="T101">
        <f ca="1">IF(INDIRECT(CONCATENATE("Ответы!P",19+(A101-1)*15))="X",1,IF(INDIRECT(CONCATENATE("Ответы!P",20+(A101-1)*15))="X",2,IF(INDIRECT(CONCATENATE("Ответы!P",21+(A101-1)*15))="X",3,IF(INDIRECT(CONCATENATE("Ответы!P",22+(A101-1)*15))="X",4,0))))</f>
        <v>0</v>
      </c>
      <c r="U101">
        <f ca="1">IF(INDIRECT(CONCATENATE("Ответы!Q",19+(A101-1)*15))="X",1,IF(INDIRECT(CONCATENATE("Ответы!Q",20+(A101-1)*15))="X",2,IF(INDIRECT(CONCATENATE("Ответы!Q",21+(A101-1)*15))="X",3,IF(INDIRECT(CONCATENATE("Ответы!Q",22+(A101-1)*15))="X",4,0))))</f>
        <v>0</v>
      </c>
      <c r="V101">
        <f ca="1">IF(INDIRECT(CONCATENATE("Ответы!R",19+(A101-1)*15))="X",1,IF(INDIRECT(CONCATENATE("Ответы!R",20+(A101-1)*15))="X",2,IF(INDIRECT(CONCATENATE("Ответы!R",21+(A101-1)*15))="X",3,IF(INDIRECT(CONCATENATE("Ответы!R",22+(A101-1)*15))="X",4,0))))</f>
        <v>0</v>
      </c>
      <c r="W101">
        <f ca="1">IF(INDIRECT(CONCATENATE("Ответы!S",19+(A101-1)*15))="X",1,IF(INDIRECT(CONCATENATE("Ответы!S",20+(A101-1)*15))="X",2,IF(INDIRECT(CONCATENATE("Ответы!S",21+(A101-1)*15))="X",3,IF(INDIRECT(CONCATENATE("Ответы!S",22+(A101-1)*15))="X",4,0))))</f>
        <v>0</v>
      </c>
      <c r="X101">
        <f ca="1">IF(INDIRECT(CONCATENATE("Ответы!T",19+(A101-1)*15))="X",1,IF(INDIRECT(CONCATENATE("Ответы!T",20+(A101-1)*15))="X",2,IF(INDIRECT(CONCATENATE("Ответы!T",21+(A101-1)*15))="X",3,IF(INDIRECT(CONCATENATE("Ответы!T",22+(A101-1)*15))="X",4,0))))</f>
        <v>0</v>
      </c>
      <c r="Y101">
        <f ca="1">IF(INDIRECT(CONCATENATE("Ответы!U",19+(A101-1)*15))="X",1,IF(INDIRECT(CONCATENATE("Ответы!U",20+(A101-1)*15))="X",2,IF(INDIRECT(CONCATENATE("Ответы!U",21+(A101-1)*15))="X",3,IF(INDIRECT(CONCATENATE("Ответы!U",22+(A101-1)*15))="X",4,0))))</f>
        <v>0</v>
      </c>
      <c r="Z101">
        <f ca="1">IF(INDIRECT(CONCATENATE("Ответы!V",19+(A101-1)*15))="X",1,IF(INDIRECT(CONCATENATE("Ответы!V",20+(A101-1)*15))="X",2,IF(INDIRECT(CONCATENATE("Ответы!V",21+(A101-1)*15))="X",3,IF(INDIRECT(CONCATENATE("Ответы!V",22+(A101-1)*15))="X",4,0))))</f>
        <v>0</v>
      </c>
      <c r="AA101">
        <f ca="1">IF(INDIRECT(CONCATENATE("Ответы!W",19+(A101-1)*15))="X",1,IF(INDIRECT(CONCATENATE("Ответы!W",20+(A101-1)*15))="X",2,IF(INDIRECT(CONCATENATE("Ответы!W",21+(A101-1)*15))="X",3,IF(INDIRECT(CONCATENATE("Ответы!W",22+(A101-1)*15))="X",4,0))))</f>
        <v>0</v>
      </c>
      <c r="AB101">
        <f ca="1">IF(INDIRECT(CONCATENATE("Ответы!X",19+(A101-1)*15))="X",1,IF(INDIRECT(CONCATENATE("Ответы!X",20+(A101-1)*15))="X",2,IF(INDIRECT(CONCATENATE("Ответы!X",21+(A101-1)*15))="X",3,IF(INDIRECT(CONCATENATE("Ответы!X",22+(A101-1)*15))="X",4,0))))</f>
        <v>0</v>
      </c>
      <c r="AC101">
        <f ca="1">IF(INDIRECT(CONCATENATE("Ответы!Y",19+(A101-1)*15))="X",1,IF(INDIRECT(CONCATENATE("Ответы!Y",20+(A101-1)*15))="X",2,IF(INDIRECT(CONCATENATE("Ответы!Y",21+(A101-1)*15))="X",3,IF(INDIRECT(CONCATENATE("Ответы!Y",22+(A101-1)*15))="X",4,0))))</f>
        <v>0</v>
      </c>
      <c r="AD101">
        <f ca="1">IF(INDIRECT(CONCATENATE("Ответы!Z",19+(A101-1)*15))="X",1,IF(INDIRECT(CONCATENATE("Ответы!Z",20+(A101-1)*15))="X",2,IF(INDIRECT(CONCATENATE("Ответы!Z",21+(A101-1)*15))="X",3,IF(INDIRECT(CONCATENATE("Ответы!Z",22+(A101-1)*15))="X",4,0))))</f>
        <v>0</v>
      </c>
      <c r="AE101">
        <f ca="1">IF(INDIRECT(CONCATENATE("Ответы!AA",19+(A101-1)*15))="X",1,IF(INDIRECT(CONCATENATE("Ответы!AA",20+(A101-1)*15))="X",2,IF(INDIRECT(CONCATENATE("Ответы!AA",21+(A101-1)*15))="X",3,IF(INDIRECT(CONCATENATE("Ответы!AA",22+(A101-1)*15))="X",4,0))))</f>
        <v>0</v>
      </c>
      <c r="AF101">
        <f ca="1">IF(INDIRECT(CONCATENATE("Ответы!AB",19+(A101-1)*15))="X",1,IF(INDIRECT(CONCATENATE("Ответы!AB",20+(A101-1)*15))="X",2,IF(INDIRECT(CONCATENATE("Ответы!AB",21+(A101-1)*15))="X",3,IF(INDIRECT(CONCATENATE("Ответы!AB",22+(A101-1)*15))="X",4,0))))</f>
        <v>0</v>
      </c>
      <c r="AG101">
        <f ca="1">IF(INDIRECT(CONCATENATE("Ответы!AC",19+(A101-1)*15))="X",1,IF(INDIRECT(CONCATENATE("Ответы!AC",20+(A101-1)*15))="X",2,IF(INDIRECT(CONCATENATE("Ответы!AC",21+(A101-1)*15))="X",3,IF(INDIRECT(CONCATENATE("Ответы!AC",22+(A101-1)*15))="X",4,0))))</f>
        <v>0</v>
      </c>
      <c r="AH101">
        <f ca="1">IF(INDIRECT(CONCATENATE("Ответы!AD",19+(A101-1)*15))="X",1,IF(INDIRECT(CONCATENATE("Ответы!AD",20+(A101-1)*15))="X",2,IF(INDIRECT(CONCATENATE("Ответы!AD",21+(A101-1)*15))="X",3,IF(INDIRECT(CONCATENATE("Ответы!AD",22+(A101-1)*15))="X",4,0))))</f>
        <v>0</v>
      </c>
      <c r="AI101">
        <f ca="1">IF(INDIRECT(CONCATENATE("Ответы!AE",19+(A101-1)*15))="X",1,IF(INDIRECT(CONCATENATE("Ответы!AE",20+(A101-1)*15))="X",2,IF(INDIRECT(CONCATENATE("Ответы!AE",21+(A101-1)*15))="X",3,IF(INDIRECT(CONCATENATE("Ответы!AE",22+(A101-1)*15))="X",4,0))))</f>
        <v>0</v>
      </c>
      <c r="AJ101">
        <f ca="1">IF(INDIRECT(CONCATENATE("Ответы!AF",19+(A101-1)*15))="X",1,IF(INDIRECT(CONCATENATE("Ответы!AF",20+(A101-1)*15))="X",2,IF(INDIRECT(CONCATENATE("Ответы!AF",21+(A101-1)*15))="X",3,IF(INDIRECT(CONCATENATE("Ответы!AF",22+(A101-1)*15))="X",4,0))))</f>
        <v>0</v>
      </c>
      <c r="AK101">
        <f ca="1">IF(INDIRECT(CONCATENATE("Ответы!AG",19+(A101-1)*15))="X",1,IF(INDIRECT(CONCATENATE("Ответы!AG",20+(A101-1)*15))="X",2,IF(INDIRECT(CONCATENATE("Ответы!AG",21+(A101-1)*15))="X",3,IF(INDIRECT(CONCATENATE("Ответы!AG",22+(A101-1)*15))="X",4,0))))</f>
        <v>0</v>
      </c>
      <c r="AL101">
        <f t="shared" si="42"/>
        <v>0</v>
      </c>
      <c r="AM101">
        <f ca="1" t="shared" si="43"/>
        <v>0</v>
      </c>
      <c r="AN101">
        <f ca="1" t="shared" si="44"/>
        <v>0</v>
      </c>
    </row>
  </sheetData>
  <sheetProtection/>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A2"/>
  <sheetViews>
    <sheetView zoomScalePageLayoutView="0" workbookViewId="0" topLeftCell="B1">
      <selection activeCell="P2" sqref="P2"/>
    </sheetView>
  </sheetViews>
  <sheetFormatPr defaultColWidth="9.00390625" defaultRowHeight="12.75"/>
  <cols>
    <col min="5" max="5" width="4.75390625" style="0" customWidth="1"/>
    <col min="6" max="6" width="5.125" style="0" customWidth="1"/>
    <col min="7" max="7" width="4.25390625" style="0" customWidth="1"/>
    <col min="8" max="8" width="5.125" style="0" customWidth="1"/>
    <col min="9" max="10" width="5.00390625" style="0" customWidth="1"/>
    <col min="11" max="11" width="5.625" style="0" customWidth="1"/>
    <col min="12" max="12" width="5.25390625" style="0" customWidth="1"/>
    <col min="13" max="13" width="5.00390625" style="0" customWidth="1"/>
    <col min="14" max="14" width="5.25390625" style="0" customWidth="1"/>
    <col min="15" max="15" width="4.75390625" style="0" customWidth="1"/>
    <col min="16" max="16" width="5.25390625" style="0" customWidth="1"/>
    <col min="17" max="17" width="4.75390625" style="0" customWidth="1"/>
    <col min="18" max="18" width="4.625" style="0" customWidth="1"/>
    <col min="19" max="19" width="4.75390625" style="0" customWidth="1"/>
    <col min="20" max="20" width="4.375" style="0" customWidth="1"/>
    <col min="21" max="21" width="4.625" style="0" customWidth="1"/>
    <col min="22" max="23" width="5.00390625" style="0" customWidth="1"/>
    <col min="24" max="25" width="5.25390625" style="0" customWidth="1"/>
    <col min="26" max="26" width="4.875" style="0" customWidth="1"/>
    <col min="27" max="27" width="5.375" style="0" customWidth="1"/>
    <col min="28" max="83" width="4.25390625" style="0" bestFit="1" customWidth="1"/>
    <col min="84" max="131" width="5.25390625" style="0" bestFit="1" customWidth="1"/>
  </cols>
  <sheetData>
    <row r="1" spans="1:131" ht="12.75">
      <c r="A1" s="1" t="s">
        <v>30</v>
      </c>
      <c r="B1" t="s">
        <v>0</v>
      </c>
      <c r="C1" t="s">
        <v>1</v>
      </c>
      <c r="D1" s="50" t="s">
        <v>23</v>
      </c>
      <c r="E1" s="50" t="s">
        <v>150</v>
      </c>
      <c r="F1" s="50" t="s">
        <v>151</v>
      </c>
      <c r="G1" s="50" t="s">
        <v>152</v>
      </c>
      <c r="H1" s="50" t="s">
        <v>153</v>
      </c>
      <c r="I1" s="50" t="s">
        <v>154</v>
      </c>
      <c r="J1" s="50" t="s">
        <v>155</v>
      </c>
      <c r="K1" s="50" t="s">
        <v>156</v>
      </c>
      <c r="L1" s="50" t="s">
        <v>157</v>
      </c>
      <c r="M1" s="50" t="s">
        <v>158</v>
      </c>
      <c r="N1" s="50" t="s">
        <v>33</v>
      </c>
      <c r="O1" s="50" t="s">
        <v>34</v>
      </c>
      <c r="P1" s="50" t="s">
        <v>35</v>
      </c>
      <c r="Q1" s="50" t="s">
        <v>36</v>
      </c>
      <c r="R1" s="50" t="s">
        <v>37</v>
      </c>
      <c r="S1" s="50" t="s">
        <v>38</v>
      </c>
      <c r="T1" s="50" t="s">
        <v>39</v>
      </c>
      <c r="U1" s="50" t="s">
        <v>40</v>
      </c>
      <c r="V1" s="50" t="s">
        <v>41</v>
      </c>
      <c r="W1" s="50" t="s">
        <v>42</v>
      </c>
      <c r="X1" s="50" t="s">
        <v>43</v>
      </c>
      <c r="Y1" s="50" t="s">
        <v>55</v>
      </c>
      <c r="Z1" s="50" t="s">
        <v>56</v>
      </c>
      <c r="AA1" s="50" t="s">
        <v>57</v>
      </c>
      <c r="AB1" s="50" t="s">
        <v>58</v>
      </c>
      <c r="AC1" s="50" t="s">
        <v>59</v>
      </c>
      <c r="AD1" s="50" t="s">
        <v>60</v>
      </c>
      <c r="AE1" s="50" t="s">
        <v>61</v>
      </c>
      <c r="AF1" s="50" t="s">
        <v>62</v>
      </c>
      <c r="AG1" s="50" t="s">
        <v>63</v>
      </c>
      <c r="AH1" s="50" t="s">
        <v>64</v>
      </c>
      <c r="AI1" s="50" t="s">
        <v>65</v>
      </c>
      <c r="AJ1" s="50" t="s">
        <v>66</v>
      </c>
      <c r="AK1" s="50" t="s">
        <v>67</v>
      </c>
      <c r="AL1" s="50" t="s">
        <v>68</v>
      </c>
      <c r="AM1" s="50" t="s">
        <v>69</v>
      </c>
      <c r="AN1" s="50" t="s">
        <v>70</v>
      </c>
      <c r="AO1" s="50" t="s">
        <v>71</v>
      </c>
      <c r="AP1" s="50" t="s">
        <v>72</v>
      </c>
      <c r="AQ1" s="50" t="s">
        <v>73</v>
      </c>
      <c r="AR1" s="50" t="s">
        <v>74</v>
      </c>
      <c r="AS1" s="50" t="s">
        <v>75</v>
      </c>
      <c r="AT1" s="50" t="s">
        <v>76</v>
      </c>
      <c r="AU1" s="50" t="s">
        <v>77</v>
      </c>
      <c r="AV1" s="50" t="s">
        <v>78</v>
      </c>
      <c r="AW1" s="50" t="s">
        <v>79</v>
      </c>
      <c r="AX1" s="50" t="s">
        <v>80</v>
      </c>
      <c r="AY1" s="50" t="s">
        <v>81</v>
      </c>
      <c r="AZ1" s="50" t="s">
        <v>82</v>
      </c>
      <c r="BA1" s="50" t="s">
        <v>83</v>
      </c>
      <c r="BB1" s="50" t="s">
        <v>84</v>
      </c>
      <c r="BC1" s="50" t="s">
        <v>85</v>
      </c>
      <c r="BD1" s="50" t="s">
        <v>86</v>
      </c>
      <c r="BE1" s="50" t="s">
        <v>87</v>
      </c>
      <c r="BF1" s="50" t="s">
        <v>88</v>
      </c>
      <c r="BG1" s="50" t="s">
        <v>89</v>
      </c>
      <c r="BH1" s="50" t="s">
        <v>90</v>
      </c>
      <c r="BI1" s="50" t="s">
        <v>91</v>
      </c>
      <c r="BJ1" s="50" t="s">
        <v>92</v>
      </c>
      <c r="BK1" s="50" t="s">
        <v>93</v>
      </c>
      <c r="BL1" s="50" t="s">
        <v>94</v>
      </c>
      <c r="BM1" s="50" t="s">
        <v>95</v>
      </c>
      <c r="BN1" s="50" t="s">
        <v>96</v>
      </c>
      <c r="BO1" s="50" t="s">
        <v>97</v>
      </c>
      <c r="BP1" s="50" t="s">
        <v>98</v>
      </c>
      <c r="BQ1" s="50" t="s">
        <v>99</v>
      </c>
      <c r="BR1" s="50" t="s">
        <v>100</v>
      </c>
      <c r="BS1" s="50" t="s">
        <v>101</v>
      </c>
      <c r="BT1" s="50" t="s">
        <v>102</v>
      </c>
      <c r="BU1" s="50" t="s">
        <v>103</v>
      </c>
      <c r="BV1" s="50" t="s">
        <v>104</v>
      </c>
      <c r="BW1" s="50" t="s">
        <v>105</v>
      </c>
      <c r="BX1" s="50" t="s">
        <v>106</v>
      </c>
      <c r="BY1" s="50" t="s">
        <v>107</v>
      </c>
      <c r="BZ1" s="50" t="s">
        <v>108</v>
      </c>
      <c r="CA1" s="50" t="s">
        <v>109</v>
      </c>
      <c r="CB1" s="50" t="s">
        <v>110</v>
      </c>
      <c r="CC1" s="50" t="s">
        <v>111</v>
      </c>
      <c r="CD1" s="50" t="s">
        <v>112</v>
      </c>
      <c r="CE1" s="50" t="s">
        <v>113</v>
      </c>
      <c r="CF1" s="50" t="s">
        <v>114</v>
      </c>
      <c r="CG1" s="50" t="s">
        <v>115</v>
      </c>
      <c r="CH1" s="50" t="s">
        <v>116</v>
      </c>
      <c r="CI1" s="50" t="s">
        <v>117</v>
      </c>
      <c r="CJ1" s="50" t="s">
        <v>118</v>
      </c>
      <c r="CK1" s="50" t="s">
        <v>119</v>
      </c>
      <c r="CL1" s="50" t="s">
        <v>120</v>
      </c>
      <c r="CM1" s="50" t="s">
        <v>121</v>
      </c>
      <c r="CN1" s="50" t="s">
        <v>122</v>
      </c>
      <c r="CO1" s="50" t="s">
        <v>123</v>
      </c>
      <c r="CP1" s="50" t="s">
        <v>124</v>
      </c>
      <c r="CQ1" s="50" t="s">
        <v>125</v>
      </c>
      <c r="CR1" s="50" t="s">
        <v>126</v>
      </c>
      <c r="CS1" s="50" t="s">
        <v>127</v>
      </c>
      <c r="CT1" s="50" t="s">
        <v>128</v>
      </c>
      <c r="CU1" s="50" t="s">
        <v>129</v>
      </c>
      <c r="CV1" s="50" t="s">
        <v>130</v>
      </c>
      <c r="CW1" s="50" t="s">
        <v>131</v>
      </c>
      <c r="CX1" s="50" t="s">
        <v>132</v>
      </c>
      <c r="CY1" s="50" t="s">
        <v>133</v>
      </c>
      <c r="CZ1" s="50" t="s">
        <v>134</v>
      </c>
      <c r="DA1" s="50" t="s">
        <v>135</v>
      </c>
      <c r="DB1" s="50" t="s">
        <v>136</v>
      </c>
      <c r="DC1" s="50" t="s">
        <v>137</v>
      </c>
      <c r="DD1" s="50" t="s">
        <v>138</v>
      </c>
      <c r="DE1" s="50" t="s">
        <v>139</v>
      </c>
      <c r="DF1" s="50" t="s">
        <v>140</v>
      </c>
      <c r="DG1" s="50" t="s">
        <v>141</v>
      </c>
      <c r="DH1" s="50" t="s">
        <v>142</v>
      </c>
      <c r="DI1" s="50" t="s">
        <v>143</v>
      </c>
      <c r="DJ1" s="50" t="s">
        <v>144</v>
      </c>
      <c r="DK1" s="50" t="s">
        <v>145</v>
      </c>
      <c r="DL1" s="50" t="s">
        <v>146</v>
      </c>
      <c r="DM1" s="50" t="s">
        <v>147</v>
      </c>
      <c r="DN1" s="50" t="s">
        <v>148</v>
      </c>
      <c r="DO1" s="50" t="s">
        <v>191</v>
      </c>
      <c r="DP1" s="50" t="s">
        <v>192</v>
      </c>
      <c r="DQ1" s="50" t="s">
        <v>193</v>
      </c>
      <c r="DR1" s="50" t="s">
        <v>194</v>
      </c>
      <c r="DS1" s="50" t="s">
        <v>195</v>
      </c>
      <c r="DT1" s="50" t="s">
        <v>196</v>
      </c>
      <c r="DU1" s="50" t="s">
        <v>197</v>
      </c>
      <c r="DV1" s="50" t="s">
        <v>198</v>
      </c>
      <c r="DW1" s="50" t="s">
        <v>199</v>
      </c>
      <c r="DX1" s="50" t="s">
        <v>200</v>
      </c>
      <c r="DY1" s="50" t="s">
        <v>201</v>
      </c>
      <c r="DZ1" s="50" t="s">
        <v>202</v>
      </c>
      <c r="EA1" s="50" t="s">
        <v>203</v>
      </c>
    </row>
    <row r="2" spans="1:131" ht="12.75">
      <c r="A2">
        <f>Карточка!N10</f>
        <v>15496</v>
      </c>
      <c r="B2" t="str">
        <f>Карточка!I20</f>
        <v>ЯНАО, МО город Ноябрьск</v>
      </c>
      <c r="C2" t="str">
        <f>Карточка!I23</f>
        <v>МБОУ СОШ №8</v>
      </c>
      <c r="D2">
        <v>2013</v>
      </c>
      <c r="E2" t="str">
        <f>Карточка!AF32</f>
        <v>X</v>
      </c>
      <c r="F2">
        <f>Карточка!AF33</f>
        <v>0</v>
      </c>
      <c r="G2">
        <f>Карточка!AF34</f>
        <v>0</v>
      </c>
      <c r="H2">
        <f>Карточка!AF35</f>
        <v>0</v>
      </c>
      <c r="I2" t="str">
        <f>Карточка!AF36</f>
        <v>X</v>
      </c>
      <c r="J2">
        <f>Карточка!C38</f>
        <v>0</v>
      </c>
      <c r="K2" t="str">
        <f>Карточка!AF41</f>
        <v>X</v>
      </c>
      <c r="L2" t="str">
        <f>Карточка!AF42</f>
        <v>X</v>
      </c>
      <c r="M2" t="str">
        <f>Карточка!AF43</f>
        <v>X</v>
      </c>
      <c r="N2">
        <f>Карточка!AF44</f>
        <v>0</v>
      </c>
      <c r="O2">
        <f>Карточка!AF45</f>
        <v>0</v>
      </c>
      <c r="P2">
        <f>Карточка!C47</f>
        <v>0</v>
      </c>
      <c r="Q2">
        <f>Карточка!AF50</f>
        <v>0</v>
      </c>
      <c r="R2">
        <f>Карточка!AF51</f>
        <v>0</v>
      </c>
      <c r="S2">
        <f>Карточка!AF52</f>
        <v>0</v>
      </c>
      <c r="T2">
        <f>Карточка!AF53</f>
        <v>0</v>
      </c>
      <c r="U2">
        <f>Карточка!C55</f>
        <v>0</v>
      </c>
      <c r="V2" t="str">
        <f>Карточка!AF58</f>
        <v>X</v>
      </c>
      <c r="W2">
        <f>Карточка!AF59</f>
        <v>0</v>
      </c>
      <c r="X2">
        <f>Карточка!C61</f>
        <v>0</v>
      </c>
      <c r="Y2" t="str">
        <f>Карточка!AF64</f>
        <v>X</v>
      </c>
      <c r="Z2">
        <f>Карточка!AF65</f>
        <v>0</v>
      </c>
      <c r="AA2">
        <f>Карточка!AF66</f>
        <v>0</v>
      </c>
      <c r="AB2" t="str">
        <f>Карточка!AF67</f>
        <v>X</v>
      </c>
      <c r="AC2" t="str">
        <f>Карточка!AF68</f>
        <v>X</v>
      </c>
      <c r="AD2" t="str">
        <f>Карточка!AF69</f>
        <v>X</v>
      </c>
      <c r="AE2">
        <f>Карточка!AF70</f>
        <v>0</v>
      </c>
      <c r="AF2">
        <f>Карточка!C72</f>
        <v>0</v>
      </c>
      <c r="AG2">
        <f>Карточка!AF77</f>
        <v>5</v>
      </c>
      <c r="AH2">
        <f>Карточка!AF78</f>
        <v>7</v>
      </c>
      <c r="AI2">
        <f>Карточка!AF79</f>
        <v>8</v>
      </c>
      <c r="AJ2">
        <f>Карточка!AF81</f>
        <v>5</v>
      </c>
      <c r="AK2">
        <f>Карточка!AF82</f>
        <v>5</v>
      </c>
      <c r="AL2">
        <f>Карточка!AF83</f>
        <v>6</v>
      </c>
      <c r="AM2">
        <f>Карточка!AF84</f>
        <v>6</v>
      </c>
      <c r="AN2">
        <f>Карточка!AF85</f>
        <v>5</v>
      </c>
      <c r="AO2">
        <f>Карточка!AF86</f>
        <v>5</v>
      </c>
      <c r="AP2">
        <f>Карточка!AF87</f>
        <v>8</v>
      </c>
      <c r="AQ2">
        <f>Карточка!AF90</f>
        <v>8</v>
      </c>
      <c r="AR2">
        <f>Карточка!AF91</f>
        <v>5</v>
      </c>
      <c r="AS2">
        <f>Карточка!AF92</f>
        <v>4</v>
      </c>
      <c r="AT2">
        <f>Карточка!AF93</f>
        <v>5</v>
      </c>
      <c r="AU2">
        <f>Карточка!AF94</f>
        <v>6</v>
      </c>
      <c r="AV2">
        <f>Карточка!AF95</f>
        <v>6</v>
      </c>
      <c r="AW2">
        <f>Карточка!AF96</f>
        <v>8</v>
      </c>
      <c r="AX2">
        <f>Карточка!AF97</f>
        <v>6</v>
      </c>
      <c r="AY2">
        <f>Карточка!AF98</f>
        <v>5</v>
      </c>
      <c r="AZ2">
        <f>Карточка!AF99</f>
        <v>6</v>
      </c>
      <c r="BA2">
        <f>Карточка!AF100</f>
        <v>7</v>
      </c>
      <c r="BB2">
        <f>Карточка!AF101</f>
        <v>7</v>
      </c>
      <c r="BC2">
        <f>Карточка!AF102</f>
        <v>8</v>
      </c>
      <c r="BD2">
        <f>Карточка!AF103</f>
        <v>5</v>
      </c>
      <c r="BE2">
        <f>Карточка!AF105</f>
        <v>6</v>
      </c>
      <c r="BF2">
        <f>Карточка!AF106</f>
        <v>6</v>
      </c>
      <c r="BG2">
        <f>Карточка!AF107</f>
        <v>7</v>
      </c>
      <c r="BH2">
        <f>Карточка!AF108</f>
        <v>8</v>
      </c>
      <c r="BI2">
        <f>Карточка!AF109</f>
        <v>5</v>
      </c>
      <c r="BJ2">
        <f>Карточка!AF110</f>
        <v>6</v>
      </c>
      <c r="BK2">
        <f>Карточка!AF111</f>
        <v>7</v>
      </c>
      <c r="BL2">
        <f>Карточка!AF112</f>
        <v>8</v>
      </c>
      <c r="BM2">
        <f>Карточка!AF114</f>
        <v>5</v>
      </c>
      <c r="BN2">
        <f>Карточка!AF115</f>
        <v>6</v>
      </c>
      <c r="BO2">
        <f>Карточка!AF117</f>
        <v>7</v>
      </c>
      <c r="BP2">
        <f>Карточка!AF118</f>
        <v>7</v>
      </c>
      <c r="BQ2">
        <f>Карточка!AF119</f>
        <v>7</v>
      </c>
      <c r="BR2">
        <f>Карточка!AF120</f>
        <v>6</v>
      </c>
      <c r="BS2">
        <f>Карточка!AF121</f>
        <v>5</v>
      </c>
      <c r="BT2">
        <f>Карточка!AF122</f>
        <v>6</v>
      </c>
      <c r="BU2">
        <f>Карточка!AF127</f>
        <v>8</v>
      </c>
      <c r="BV2">
        <f>Карточка!AF128</f>
        <v>8</v>
      </c>
      <c r="BW2">
        <f>Карточка!AF129</f>
        <v>8</v>
      </c>
      <c r="BX2">
        <f>Карточка!AF130</f>
        <v>8</v>
      </c>
      <c r="BY2">
        <f>Карточка!AF131</f>
        <v>7</v>
      </c>
      <c r="BZ2">
        <f>Карточка!AF132</f>
        <v>8</v>
      </c>
      <c r="CA2">
        <f>Карточка!AF133</f>
        <v>8</v>
      </c>
      <c r="CB2">
        <f>Карточка!AF134</f>
        <v>8</v>
      </c>
      <c r="CC2">
        <f>Карточка!C137</f>
        <v>0</v>
      </c>
      <c r="CD2">
        <f>Карточка!C139</f>
        <v>0</v>
      </c>
      <c r="CE2">
        <f>Карточка!C141</f>
        <v>0</v>
      </c>
      <c r="CF2">
        <f>Карточка!AG77</f>
        <v>2</v>
      </c>
      <c r="CG2">
        <f>Карточка!AG78</f>
        <v>3</v>
      </c>
      <c r="CH2">
        <f>Карточка!AG79</f>
        <v>4</v>
      </c>
      <c r="CI2">
        <f>Карточка!AG81</f>
        <v>2</v>
      </c>
      <c r="CJ2">
        <f>Карточка!AG82</f>
        <v>2</v>
      </c>
      <c r="CK2">
        <f>Карточка!AG83</f>
        <v>3</v>
      </c>
      <c r="CL2">
        <f>Карточка!AG84</f>
        <v>1</v>
      </c>
      <c r="CM2">
        <f>Карточка!AG85</f>
        <v>1</v>
      </c>
      <c r="CN2">
        <f>Карточка!AG86</f>
        <v>1</v>
      </c>
      <c r="CO2">
        <f>Карточка!AG87</f>
        <v>2</v>
      </c>
      <c r="CP2">
        <f>Карточка!AG90</f>
        <v>2</v>
      </c>
      <c r="CQ2">
        <f>Карточка!AG91</f>
        <v>2</v>
      </c>
      <c r="CR2">
        <f>Карточка!AG92</f>
        <v>1</v>
      </c>
      <c r="CS2">
        <f>Карточка!AG93</f>
        <v>1</v>
      </c>
      <c r="CT2">
        <f>Карточка!AG94</f>
        <v>2</v>
      </c>
      <c r="CU2">
        <f>Карточка!AG95</f>
        <v>1</v>
      </c>
      <c r="CV2">
        <f>Карточка!AG96</f>
        <v>1</v>
      </c>
      <c r="CW2">
        <f>Карточка!AG97</f>
        <v>5</v>
      </c>
      <c r="CX2">
        <f>Карточка!AG98</f>
        <v>4</v>
      </c>
      <c r="CY2">
        <f>Карточка!AG99</f>
        <v>4</v>
      </c>
      <c r="CZ2">
        <f>Карточка!AG100</f>
        <v>4</v>
      </c>
      <c r="DA2">
        <f>Карточка!AG101</f>
        <v>3</v>
      </c>
      <c r="DB2">
        <f>Карточка!AG102</f>
        <v>2</v>
      </c>
      <c r="DC2">
        <f>Карточка!AG103</f>
        <v>3</v>
      </c>
      <c r="DD2">
        <f>Карточка!AG105</f>
        <v>3</v>
      </c>
      <c r="DE2">
        <f>Карточка!AG106</f>
        <v>2</v>
      </c>
      <c r="DF2">
        <f>Карточка!AG107</f>
        <v>2</v>
      </c>
      <c r="DG2">
        <f>Карточка!AG108</f>
        <v>4</v>
      </c>
      <c r="DH2">
        <f>Карточка!AG109</f>
        <v>3</v>
      </c>
      <c r="DI2">
        <f>Карточка!AG110</f>
        <v>3</v>
      </c>
      <c r="DJ2">
        <f>Карточка!AG111</f>
        <v>3</v>
      </c>
      <c r="DK2">
        <f>Карточка!AG112</f>
        <v>2</v>
      </c>
      <c r="DL2">
        <f>Карточка!AG114</f>
        <v>2</v>
      </c>
      <c r="DM2">
        <f>Карточка!AG115</f>
        <v>2</v>
      </c>
      <c r="DN2">
        <f>Карточка!AG117</f>
        <v>2</v>
      </c>
      <c r="DO2">
        <f>Карточка!AG118</f>
        <v>4</v>
      </c>
      <c r="DP2">
        <f>Карточка!AG119</f>
        <v>4</v>
      </c>
      <c r="DQ2">
        <f>Карточка!AG120</f>
        <v>3</v>
      </c>
      <c r="DR2">
        <f>Карточка!AG121</f>
        <v>2</v>
      </c>
      <c r="DS2">
        <f>Карточка!AG122</f>
        <v>4</v>
      </c>
      <c r="DT2">
        <f>Карточка!AG127</f>
        <v>3</v>
      </c>
      <c r="DU2">
        <f>Карточка!AG128</f>
        <v>4</v>
      </c>
      <c r="DV2">
        <f>Карточка!AG129</f>
        <v>4</v>
      </c>
      <c r="DW2">
        <f>Карточка!AG130</f>
        <v>3</v>
      </c>
      <c r="DX2">
        <f>Карточка!AG131</f>
        <v>2</v>
      </c>
      <c r="DY2">
        <f>Карточка!AG132</f>
        <v>2</v>
      </c>
      <c r="DZ2">
        <f>Карточка!AG133</f>
        <v>1</v>
      </c>
      <c r="EA2">
        <f>Карточка!AG134</f>
        <v>1</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MaratPRO</cp:lastModifiedBy>
  <cp:lastPrinted>2010-01-20T16:34:29Z</cp:lastPrinted>
  <dcterms:created xsi:type="dcterms:W3CDTF">2006-04-01T20:03:13Z</dcterms:created>
  <dcterms:modified xsi:type="dcterms:W3CDTF">2013-02-02T16:31:24Z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